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27" i="1" l="1"/>
  <c r="B30" i="1" s="1"/>
  <c r="B28" i="1"/>
  <c r="B29" i="1"/>
  <c r="B32" i="1" s="1"/>
  <c r="B31" i="1"/>
  <c r="B34" i="1" s="1"/>
  <c r="B33" i="1"/>
  <c r="B36" i="1" s="1"/>
  <c r="B35" i="1"/>
  <c r="B38" i="1" s="1"/>
  <c r="B37" i="1"/>
  <c r="B40" i="1" s="1"/>
  <c r="B39" i="1"/>
  <c r="B41" i="1"/>
  <c r="B7" i="1"/>
  <c r="B10" i="1" s="1"/>
  <c r="B8" i="1"/>
  <c r="B9" i="1"/>
  <c r="B12" i="1" s="1"/>
  <c r="B11" i="1"/>
  <c r="B14" i="1" s="1"/>
  <c r="B13" i="1"/>
  <c r="B16" i="1" s="1"/>
  <c r="B15" i="1"/>
  <c r="B18" i="1" s="1"/>
  <c r="B17" i="1"/>
  <c r="B20" i="1" s="1"/>
  <c r="B19" i="1"/>
  <c r="B22" i="1" s="1"/>
  <c r="B21" i="1"/>
  <c r="B24" i="1" s="1"/>
  <c r="B23" i="1"/>
  <c r="B26" i="1" s="1"/>
  <c r="B25" i="1"/>
  <c r="B5" i="1"/>
  <c r="B6" i="1"/>
  <c r="J7" i="1" l="1"/>
  <c r="J9" i="1"/>
  <c r="J11" i="1"/>
  <c r="J13" i="1"/>
  <c r="J6" i="1"/>
  <c r="J5" i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7" i="1"/>
  <c r="I8" i="1"/>
  <c r="J8" i="1" s="1"/>
  <c r="I9" i="1"/>
  <c r="I10" i="1"/>
  <c r="J10" i="1" s="1"/>
  <c r="I11" i="1"/>
  <c r="I12" i="1"/>
  <c r="J12" i="1" s="1"/>
  <c r="I13" i="1"/>
  <c r="I6" i="1"/>
  <c r="I5" i="1"/>
  <c r="E5" i="1"/>
  <c r="F5" i="1"/>
  <c r="G5" i="1"/>
  <c r="H5" i="1"/>
  <c r="D6" i="1"/>
  <c r="E6" i="1"/>
  <c r="F6" i="1" s="1"/>
  <c r="G6" i="1"/>
  <c r="D7" i="1"/>
  <c r="E7" i="1"/>
  <c r="F7" i="1" s="1"/>
  <c r="G7" i="1"/>
  <c r="D8" i="1"/>
  <c r="E8" i="1"/>
  <c r="F8" i="1" s="1"/>
  <c r="G8" i="1"/>
  <c r="D9" i="1"/>
  <c r="E9" i="1"/>
  <c r="F9" i="1"/>
  <c r="G9" i="1"/>
  <c r="H9" i="1"/>
  <c r="D10" i="1"/>
  <c r="E10" i="1"/>
  <c r="F10" i="1" s="1"/>
  <c r="G10" i="1"/>
  <c r="D11" i="1"/>
  <c r="E11" i="1"/>
  <c r="F11" i="1"/>
  <c r="G11" i="1"/>
  <c r="H11" i="1"/>
  <c r="D12" i="1"/>
  <c r="E12" i="1"/>
  <c r="F12" i="1" s="1"/>
  <c r="G12" i="1"/>
  <c r="D13" i="1"/>
  <c r="E13" i="1"/>
  <c r="F13" i="1"/>
  <c r="G13" i="1"/>
  <c r="H13" i="1"/>
  <c r="D14" i="1"/>
  <c r="E14" i="1"/>
  <c r="F14" i="1" s="1"/>
  <c r="G14" i="1"/>
  <c r="D15" i="1"/>
  <c r="E15" i="1"/>
  <c r="F15" i="1"/>
  <c r="G15" i="1"/>
  <c r="H15" i="1"/>
  <c r="D16" i="1"/>
  <c r="E16" i="1"/>
  <c r="F16" i="1" s="1"/>
  <c r="G16" i="1"/>
  <c r="D17" i="1"/>
  <c r="E17" i="1"/>
  <c r="F17" i="1"/>
  <c r="G17" i="1"/>
  <c r="H17" i="1"/>
  <c r="D18" i="1"/>
  <c r="E18" i="1"/>
  <c r="F18" i="1" s="1"/>
  <c r="G18" i="1"/>
  <c r="H18" i="1" s="1"/>
  <c r="D19" i="1"/>
  <c r="E19" i="1"/>
  <c r="F19" i="1"/>
  <c r="G19" i="1"/>
  <c r="H19" i="1"/>
  <c r="D20" i="1"/>
  <c r="E20" i="1"/>
  <c r="F20" i="1" s="1"/>
  <c r="G20" i="1"/>
  <c r="H20" i="1" s="1"/>
  <c r="D21" i="1"/>
  <c r="E21" i="1"/>
  <c r="F21" i="1"/>
  <c r="G21" i="1"/>
  <c r="H21" i="1" s="1"/>
  <c r="D22" i="1"/>
  <c r="E22" i="1"/>
  <c r="F22" i="1" s="1"/>
  <c r="G22" i="1"/>
  <c r="D23" i="1"/>
  <c r="E23" i="1"/>
  <c r="F23" i="1"/>
  <c r="G23" i="1"/>
  <c r="H23" i="1" s="1"/>
  <c r="D24" i="1"/>
  <c r="E24" i="1"/>
  <c r="F24" i="1" s="1"/>
  <c r="G24" i="1"/>
  <c r="H24" i="1" s="1"/>
  <c r="D25" i="1"/>
  <c r="E25" i="1"/>
  <c r="F25" i="1" s="1"/>
  <c r="G25" i="1"/>
  <c r="D26" i="1"/>
  <c r="E26" i="1"/>
  <c r="F26" i="1" s="1"/>
  <c r="G26" i="1"/>
  <c r="H26" i="1" s="1"/>
  <c r="D27" i="1"/>
  <c r="E27" i="1"/>
  <c r="F27" i="1" s="1"/>
  <c r="G27" i="1"/>
  <c r="D28" i="1"/>
  <c r="E28" i="1"/>
  <c r="F28" i="1" s="1"/>
  <c r="G28" i="1"/>
  <c r="H28" i="1" s="1"/>
  <c r="D29" i="1"/>
  <c r="E29" i="1"/>
  <c r="F29" i="1" s="1"/>
  <c r="G29" i="1"/>
  <c r="D30" i="1"/>
  <c r="E30" i="1"/>
  <c r="F30" i="1" s="1"/>
  <c r="G30" i="1"/>
  <c r="H30" i="1" s="1"/>
  <c r="D31" i="1"/>
  <c r="E31" i="1"/>
  <c r="F31" i="1" s="1"/>
  <c r="G31" i="1"/>
  <c r="D32" i="1"/>
  <c r="E32" i="1"/>
  <c r="F32" i="1" s="1"/>
  <c r="G32" i="1"/>
  <c r="H32" i="1" s="1"/>
  <c r="D33" i="1"/>
  <c r="E33" i="1"/>
  <c r="F33" i="1" s="1"/>
  <c r="G33" i="1"/>
  <c r="D34" i="1"/>
  <c r="E34" i="1"/>
  <c r="F34" i="1" s="1"/>
  <c r="G34" i="1"/>
  <c r="H34" i="1" s="1"/>
  <c r="D35" i="1"/>
  <c r="E35" i="1"/>
  <c r="F35" i="1" s="1"/>
  <c r="G35" i="1"/>
  <c r="D36" i="1"/>
  <c r="E36" i="1"/>
  <c r="F36" i="1" s="1"/>
  <c r="G36" i="1"/>
  <c r="H36" i="1" s="1"/>
  <c r="D37" i="1"/>
  <c r="E37" i="1"/>
  <c r="F37" i="1" s="1"/>
  <c r="G37" i="1"/>
  <c r="D38" i="1"/>
  <c r="E38" i="1"/>
  <c r="F38" i="1" s="1"/>
  <c r="G38" i="1"/>
  <c r="H38" i="1" s="1"/>
  <c r="D39" i="1"/>
  <c r="E39" i="1"/>
  <c r="F39" i="1" s="1"/>
  <c r="G39" i="1"/>
  <c r="D40" i="1"/>
  <c r="E40" i="1"/>
  <c r="F40" i="1" s="1"/>
  <c r="G40" i="1"/>
  <c r="H40" i="1" s="1"/>
  <c r="D41" i="1"/>
  <c r="E41" i="1"/>
  <c r="F41" i="1" s="1"/>
  <c r="G41" i="1"/>
  <c r="H7" i="1" l="1"/>
  <c r="H41" i="1"/>
  <c r="H39" i="1"/>
  <c r="H37" i="1"/>
  <c r="H35" i="1"/>
  <c r="H33" i="1"/>
  <c r="H31" i="1"/>
  <c r="H29" i="1"/>
  <c r="H27" i="1"/>
  <c r="H25" i="1"/>
  <c r="H22" i="1"/>
  <c r="H16" i="1"/>
  <c r="H14" i="1"/>
  <c r="H12" i="1"/>
  <c r="H10" i="1"/>
  <c r="H8" i="1"/>
  <c r="H6" i="1"/>
</calcChain>
</file>

<file path=xl/sharedStrings.xml><?xml version="1.0" encoding="utf-8"?>
<sst xmlns="http://schemas.openxmlformats.org/spreadsheetml/2006/main" count="14" uniqueCount="14">
  <si>
    <t>ZP515添加成本/月</t>
    <phoneticPr fontId="1" type="noConversion"/>
  </si>
  <si>
    <t>重油成本/月</t>
    <phoneticPr fontId="1" type="noConversion"/>
  </si>
  <si>
    <t>重油用量/月(公秉)</t>
    <phoneticPr fontId="1" type="noConversion"/>
  </si>
  <si>
    <t>ZP515添加量/月(公升)</t>
    <phoneticPr fontId="1" type="noConversion"/>
  </si>
  <si>
    <t>ZP515單價 5000元/公升</t>
    <phoneticPr fontId="1" type="noConversion"/>
  </si>
  <si>
    <t>重油每公秉19913元</t>
    <phoneticPr fontId="1" type="noConversion"/>
  </si>
  <si>
    <t>添加比例1:7000</t>
    <phoneticPr fontId="1" type="noConversion"/>
  </si>
  <si>
    <t>節省燃料10%</t>
    <phoneticPr fontId="1" type="noConversion"/>
  </si>
  <si>
    <t>節省燃料10%淨利</t>
    <phoneticPr fontId="1" type="noConversion"/>
  </si>
  <si>
    <t>節省燃料10%毛利</t>
    <phoneticPr fontId="1" type="noConversion"/>
  </si>
  <si>
    <t>重油價格(公秉)</t>
    <phoneticPr fontId="1" type="noConversion"/>
  </si>
  <si>
    <t>節省燃料15%</t>
    <phoneticPr fontId="1" type="noConversion"/>
  </si>
  <si>
    <t>節省燃料15%毛利</t>
    <phoneticPr fontId="1" type="noConversion"/>
  </si>
  <si>
    <t>節省燃料15%淨利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</si>
</sst>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#,##0_ "/>
  </numFmts>
  <fonts count="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2" fillId="0" borderId="1" xfId="0" applyFont="1" applyBorder="1"/>
    <xf numFmtId="176" fontId="3" fillId="0" borderId="1" xfId="0" applyNumberFormat="1" applyFont="1" applyBorder="1"/>
    <xf numFmtId="178" fontId="3" fillId="0" borderId="1" xfId="0" applyNumberFormat="1" applyFont="1" applyBorder="1"/>
    <xf numFmtId="178" fontId="2" fillId="0" borderId="1" xfId="0" applyNumberFormat="1" applyFont="1" applyBorder="1"/>
    <xf numFmtId="177" fontId="3" fillId="0" borderId="1" xfId="0" applyNumberFormat="1" applyFont="1" applyBorder="1"/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workbookViewId="0">
      <selection activeCell="B14" sqref="B14"/>
    </sheetView>
  </sheetViews>
  <sheetFormatPr defaultRowHeight="14.25" x14ac:dyDescent="0.25"/>
  <cols>
    <col min="1" max="1" width="9" style="1"/>
    <col min="2" max="2" width="13.25" style="1" customWidth="1"/>
    <col min="3" max="3" width="16.375" style="1" customWidth="1"/>
    <col min="4" max="4" width="10.625" style="1" customWidth="1"/>
    <col min="5" max="5" width="17.375" style="1" customWidth="1"/>
    <col min="6" max="6" width="14.875" style="1" customWidth="1"/>
    <col min="7" max="7" width="14" style="1" customWidth="1"/>
    <col min="8" max="8" width="13.875" style="1" customWidth="1"/>
    <col min="9" max="9" width="15.75" style="1" customWidth="1"/>
    <col min="10" max="10" width="16.625" style="1" customWidth="1"/>
    <col min="11" max="11" width="15.375" style="1" customWidth="1"/>
    <col min="12" max="12" width="13.5" style="1" customWidth="1"/>
    <col min="13" max="16384" width="9" style="1"/>
  </cols>
  <sheetData>
    <row r="1" spans="2:11" x14ac:dyDescent="0.25">
      <c r="B1" s="8"/>
      <c r="C1" s="8"/>
      <c r="D1" s="8"/>
      <c r="E1" s="8"/>
      <c r="F1" s="8"/>
      <c r="G1" s="8"/>
      <c r="H1" s="8"/>
      <c r="I1" s="8"/>
      <c r="J1" s="8"/>
    </row>
    <row r="2" spans="2:11" x14ac:dyDescent="0.25">
      <c r="B2" s="9">
        <v>42040</v>
      </c>
      <c r="C2" s="10" t="s">
        <v>5</v>
      </c>
      <c r="D2" s="10"/>
      <c r="E2" s="10" t="s">
        <v>4</v>
      </c>
      <c r="F2" s="10" t="s">
        <v>6</v>
      </c>
      <c r="G2" s="10" t="s">
        <v>7</v>
      </c>
      <c r="H2" s="10"/>
      <c r="I2" s="10" t="s">
        <v>11</v>
      </c>
      <c r="J2" s="10"/>
      <c r="K2" s="2"/>
    </row>
    <row r="3" spans="2:11" x14ac:dyDescent="0.25">
      <c r="B3" s="10">
        <v>19913</v>
      </c>
      <c r="C3" s="10"/>
      <c r="D3" s="10"/>
      <c r="E3" s="10"/>
      <c r="F3" s="10"/>
      <c r="G3" s="10"/>
      <c r="H3" s="10"/>
      <c r="I3" s="10"/>
      <c r="J3" s="10"/>
    </row>
    <row r="4" spans="2:11" x14ac:dyDescent="0.25">
      <c r="B4" s="10" t="s">
        <v>10</v>
      </c>
      <c r="C4" s="10" t="s">
        <v>2</v>
      </c>
      <c r="D4" s="10" t="s">
        <v>1</v>
      </c>
      <c r="E4" s="10" t="s">
        <v>3</v>
      </c>
      <c r="F4" s="10" t="s">
        <v>0</v>
      </c>
      <c r="G4" s="10" t="s">
        <v>9</v>
      </c>
      <c r="H4" s="10" t="s">
        <v>8</v>
      </c>
      <c r="I4" s="10" t="s">
        <v>12</v>
      </c>
      <c r="J4" s="10" t="s">
        <v>13</v>
      </c>
    </row>
    <row r="5" spans="2:11" x14ac:dyDescent="0.25">
      <c r="B5" s="3">
        <f>B3</f>
        <v>19913</v>
      </c>
      <c r="C5" s="3">
        <v>1</v>
      </c>
      <c r="D5" s="3">
        <v>19913</v>
      </c>
      <c r="E5" s="4">
        <f>C5/7</f>
        <v>0.14285714285714285</v>
      </c>
      <c r="F5" s="5">
        <f>E5*5000</f>
        <v>714.28571428571422</v>
      </c>
      <c r="G5" s="5">
        <f>D5*0.1</f>
        <v>1991.3000000000002</v>
      </c>
      <c r="H5" s="5">
        <f>G5-F5</f>
        <v>1277.014285714286</v>
      </c>
      <c r="I5" s="5">
        <f>D5*0.15</f>
        <v>2986.95</v>
      </c>
      <c r="J5" s="6">
        <f>I5-F5</f>
        <v>2272.6642857142856</v>
      </c>
    </row>
    <row r="6" spans="2:11" x14ac:dyDescent="0.25">
      <c r="B6" s="3">
        <f>B3</f>
        <v>19913</v>
      </c>
      <c r="C6" s="3">
        <v>5</v>
      </c>
      <c r="D6" s="3">
        <f>D5*C6</f>
        <v>99565</v>
      </c>
      <c r="E6" s="4">
        <f>C6/7</f>
        <v>0.7142857142857143</v>
      </c>
      <c r="F6" s="5">
        <f>E6*5000</f>
        <v>3571.4285714285716</v>
      </c>
      <c r="G6" s="5">
        <f>D6*0.1</f>
        <v>9956.5</v>
      </c>
      <c r="H6" s="5">
        <f>G6-F6</f>
        <v>6385.0714285714284</v>
      </c>
      <c r="I6" s="5">
        <f>D6*0.15</f>
        <v>14934.75</v>
      </c>
      <c r="J6" s="6">
        <f>I6-F6</f>
        <v>11363.321428571428</v>
      </c>
    </row>
    <row r="7" spans="2:11" x14ac:dyDescent="0.25">
      <c r="B7" s="3">
        <f t="shared" ref="B7" si="0">B5</f>
        <v>19913</v>
      </c>
      <c r="C7" s="3">
        <v>10</v>
      </c>
      <c r="D7" s="5">
        <f>19913*C7</f>
        <v>199130</v>
      </c>
      <c r="E7" s="7">
        <f>C7/7</f>
        <v>1.4285714285714286</v>
      </c>
      <c r="F7" s="5">
        <f>E7*5000</f>
        <v>7142.8571428571431</v>
      </c>
      <c r="G7" s="5">
        <f>B7*C7*0.1</f>
        <v>19913</v>
      </c>
      <c r="H7" s="5">
        <f>G7-F7</f>
        <v>12770.142857142857</v>
      </c>
      <c r="I7" s="5">
        <f t="shared" ref="I7:I41" si="1">D7*0.15</f>
        <v>29869.5</v>
      </c>
      <c r="J7" s="6">
        <f t="shared" ref="J7:J41" si="2">I7-F7</f>
        <v>22726.642857142855</v>
      </c>
    </row>
    <row r="8" spans="2:11" x14ac:dyDescent="0.25">
      <c r="B8" s="3">
        <f t="shared" ref="B8" si="3">B5</f>
        <v>19913</v>
      </c>
      <c r="C8" s="3">
        <v>20</v>
      </c>
      <c r="D8" s="5">
        <f>19913*C8</f>
        <v>398260</v>
      </c>
      <c r="E8" s="7">
        <f>C8/7</f>
        <v>2.8571428571428572</v>
      </c>
      <c r="F8" s="5">
        <f>E8*5000</f>
        <v>14285.714285714286</v>
      </c>
      <c r="G8" s="5">
        <f>B7*C8*0.1</f>
        <v>39826</v>
      </c>
      <c r="H8" s="5">
        <f>G8-F8</f>
        <v>25540.285714285714</v>
      </c>
      <c r="I8" s="5">
        <f t="shared" si="1"/>
        <v>59739</v>
      </c>
      <c r="J8" s="6">
        <f t="shared" si="2"/>
        <v>45453.28571428571</v>
      </c>
    </row>
    <row r="9" spans="2:11" x14ac:dyDescent="0.25">
      <c r="B9" s="3">
        <f t="shared" ref="B9" si="4">B7</f>
        <v>19913</v>
      </c>
      <c r="C9" s="3">
        <v>30</v>
      </c>
      <c r="D9" s="5">
        <f t="shared" ref="D9:D18" si="5">19913*C9</f>
        <v>597390</v>
      </c>
      <c r="E9" s="7">
        <f t="shared" ref="E9:E19" si="6">C9/7</f>
        <v>4.2857142857142856</v>
      </c>
      <c r="F9" s="5">
        <f t="shared" ref="F9:F16" si="7">E9*5000</f>
        <v>21428.571428571428</v>
      </c>
      <c r="G9" s="5">
        <f>B7*C9*0.1</f>
        <v>59739</v>
      </c>
      <c r="H9" s="5">
        <f>G9-F9</f>
        <v>38310.428571428572</v>
      </c>
      <c r="I9" s="5">
        <f t="shared" si="1"/>
        <v>89608.5</v>
      </c>
      <c r="J9" s="6">
        <f t="shared" si="2"/>
        <v>68179.92857142858</v>
      </c>
    </row>
    <row r="10" spans="2:11" x14ac:dyDescent="0.25">
      <c r="B10" s="3">
        <f t="shared" ref="B10" si="8">B7</f>
        <v>19913</v>
      </c>
      <c r="C10" s="3">
        <v>40</v>
      </c>
      <c r="D10" s="5">
        <f t="shared" si="5"/>
        <v>796520</v>
      </c>
      <c r="E10" s="7">
        <f t="shared" si="6"/>
        <v>5.7142857142857144</v>
      </c>
      <c r="F10" s="5">
        <f t="shared" si="7"/>
        <v>28571.428571428572</v>
      </c>
      <c r="G10" s="5">
        <f>B10*C10*0.1</f>
        <v>79652</v>
      </c>
      <c r="H10" s="5">
        <f t="shared" ref="H10:H11" si="9">G10-F10</f>
        <v>51080.571428571428</v>
      </c>
      <c r="I10" s="5">
        <f t="shared" si="1"/>
        <v>119478</v>
      </c>
      <c r="J10" s="6">
        <f t="shared" si="2"/>
        <v>90906.57142857142</v>
      </c>
    </row>
    <row r="11" spans="2:11" x14ac:dyDescent="0.25">
      <c r="B11" s="3">
        <f t="shared" ref="B11" si="10">B9</f>
        <v>19913</v>
      </c>
      <c r="C11" s="3">
        <v>50</v>
      </c>
      <c r="D11" s="5">
        <f t="shared" si="5"/>
        <v>995650</v>
      </c>
      <c r="E11" s="7">
        <f t="shared" si="6"/>
        <v>7.1428571428571432</v>
      </c>
      <c r="F11" s="5">
        <f t="shared" si="7"/>
        <v>35714.285714285717</v>
      </c>
      <c r="G11" s="5">
        <f t="shared" ref="G11" si="11">B11*C11*0.1</f>
        <v>99565</v>
      </c>
      <c r="H11" s="5">
        <f t="shared" si="9"/>
        <v>63850.714285714283</v>
      </c>
      <c r="I11" s="5">
        <f t="shared" si="1"/>
        <v>149347.5</v>
      </c>
      <c r="J11" s="6">
        <f t="shared" si="2"/>
        <v>113633.21428571429</v>
      </c>
    </row>
    <row r="12" spans="2:11" x14ac:dyDescent="0.25">
      <c r="B12" s="3">
        <f t="shared" ref="B12" si="12">B9</f>
        <v>19913</v>
      </c>
      <c r="C12" s="3">
        <v>60</v>
      </c>
      <c r="D12" s="5">
        <f t="shared" si="5"/>
        <v>1194780</v>
      </c>
      <c r="E12" s="7">
        <f t="shared" si="6"/>
        <v>8.5714285714285712</v>
      </c>
      <c r="F12" s="5">
        <f t="shared" si="7"/>
        <v>42857.142857142855</v>
      </c>
      <c r="G12" s="5">
        <f t="shared" ref="G12" si="13">B11*C12*0.1</f>
        <v>119478</v>
      </c>
      <c r="H12" s="5">
        <f>G12-F12</f>
        <v>76620.857142857145</v>
      </c>
      <c r="I12" s="5">
        <f t="shared" si="1"/>
        <v>179217</v>
      </c>
      <c r="J12" s="6">
        <f t="shared" si="2"/>
        <v>136359.85714285716</v>
      </c>
    </row>
    <row r="13" spans="2:11" x14ac:dyDescent="0.25">
      <c r="B13" s="3">
        <f t="shared" ref="B13" si="14">B11</f>
        <v>19913</v>
      </c>
      <c r="C13" s="3">
        <v>70</v>
      </c>
      <c r="D13" s="5">
        <f t="shared" si="5"/>
        <v>1393910</v>
      </c>
      <c r="E13" s="7">
        <f t="shared" si="6"/>
        <v>10</v>
      </c>
      <c r="F13" s="5">
        <f t="shared" si="7"/>
        <v>50000</v>
      </c>
      <c r="G13" s="5">
        <f t="shared" ref="G13" si="15">B11*C13*0.1</f>
        <v>139391</v>
      </c>
      <c r="H13" s="5">
        <f t="shared" ref="H13:H41" si="16">G13-F13</f>
        <v>89391</v>
      </c>
      <c r="I13" s="5">
        <f t="shared" si="1"/>
        <v>209086.5</v>
      </c>
      <c r="J13" s="6">
        <f t="shared" si="2"/>
        <v>159086.5</v>
      </c>
    </row>
    <row r="14" spans="2:11" x14ac:dyDescent="0.25">
      <c r="B14" s="3">
        <f t="shared" ref="B14" si="17">B11</f>
        <v>19913</v>
      </c>
      <c r="C14" s="3">
        <v>80</v>
      </c>
      <c r="D14" s="5">
        <f t="shared" si="5"/>
        <v>1593040</v>
      </c>
      <c r="E14" s="7">
        <f t="shared" si="6"/>
        <v>11.428571428571429</v>
      </c>
      <c r="F14" s="5">
        <f t="shared" si="7"/>
        <v>57142.857142857145</v>
      </c>
      <c r="G14" s="5">
        <f t="shared" ref="G14:G15" si="18">B14*C14*0.1</f>
        <v>159304</v>
      </c>
      <c r="H14" s="5">
        <f t="shared" si="16"/>
        <v>102161.14285714286</v>
      </c>
      <c r="I14" s="5">
        <f t="shared" si="1"/>
        <v>238956</v>
      </c>
      <c r="J14" s="6">
        <f t="shared" si="2"/>
        <v>181813.14285714284</v>
      </c>
    </row>
    <row r="15" spans="2:11" x14ac:dyDescent="0.25">
      <c r="B15" s="3">
        <f t="shared" ref="B15" si="19">B13</f>
        <v>19913</v>
      </c>
      <c r="C15" s="3">
        <v>90</v>
      </c>
      <c r="D15" s="5">
        <f t="shared" si="5"/>
        <v>1792170</v>
      </c>
      <c r="E15" s="7">
        <f t="shared" si="6"/>
        <v>12.857142857142858</v>
      </c>
      <c r="F15" s="5">
        <f t="shared" si="7"/>
        <v>64285.71428571429</v>
      </c>
      <c r="G15" s="5">
        <f t="shared" si="18"/>
        <v>179217</v>
      </c>
      <c r="H15" s="5">
        <f t="shared" si="16"/>
        <v>114931.28571428571</v>
      </c>
      <c r="I15" s="5">
        <f t="shared" si="1"/>
        <v>268825.5</v>
      </c>
      <c r="J15" s="6">
        <f t="shared" si="2"/>
        <v>204539.78571428571</v>
      </c>
    </row>
    <row r="16" spans="2:11" x14ac:dyDescent="0.25">
      <c r="B16" s="3">
        <f t="shared" ref="B16" si="20">B13</f>
        <v>19913</v>
      </c>
      <c r="C16" s="3">
        <v>100</v>
      </c>
      <c r="D16" s="5">
        <f t="shared" si="5"/>
        <v>1991300</v>
      </c>
      <c r="E16" s="7">
        <f t="shared" si="6"/>
        <v>14.285714285714286</v>
      </c>
      <c r="F16" s="5">
        <f t="shared" si="7"/>
        <v>71428.571428571435</v>
      </c>
      <c r="G16" s="5">
        <f t="shared" ref="G16" si="21">B15*C16*0.1</f>
        <v>199130</v>
      </c>
      <c r="H16" s="5">
        <f t="shared" si="16"/>
        <v>127701.42857142857</v>
      </c>
      <c r="I16" s="5">
        <f t="shared" si="1"/>
        <v>298695</v>
      </c>
      <c r="J16" s="6">
        <f t="shared" si="2"/>
        <v>227266.42857142858</v>
      </c>
    </row>
    <row r="17" spans="2:10" x14ac:dyDescent="0.25">
      <c r="B17" s="3">
        <f t="shared" ref="B17" si="22">B15</f>
        <v>19913</v>
      </c>
      <c r="C17" s="3">
        <v>110</v>
      </c>
      <c r="D17" s="5">
        <f t="shared" si="5"/>
        <v>2190430</v>
      </c>
      <c r="E17" s="7">
        <f t="shared" si="6"/>
        <v>15.714285714285714</v>
      </c>
      <c r="F17" s="5">
        <f>E17*5000</f>
        <v>78571.428571428565</v>
      </c>
      <c r="G17" s="5">
        <f t="shared" ref="G17" si="23">B15*C17*0.1</f>
        <v>219043</v>
      </c>
      <c r="H17" s="5">
        <f t="shared" si="16"/>
        <v>140471.57142857142</v>
      </c>
      <c r="I17" s="5">
        <f t="shared" si="1"/>
        <v>328564.5</v>
      </c>
      <c r="J17" s="6">
        <f t="shared" si="2"/>
        <v>249993.07142857142</v>
      </c>
    </row>
    <row r="18" spans="2:10" x14ac:dyDescent="0.25">
      <c r="B18" s="3">
        <f t="shared" ref="B18" si="24">B15</f>
        <v>19913</v>
      </c>
      <c r="C18" s="3">
        <v>120</v>
      </c>
      <c r="D18" s="5">
        <f t="shared" si="5"/>
        <v>2389560</v>
      </c>
      <c r="E18" s="7">
        <f t="shared" si="6"/>
        <v>17.142857142857142</v>
      </c>
      <c r="F18" s="5">
        <f>E18*5000</f>
        <v>85714.28571428571</v>
      </c>
      <c r="G18" s="5">
        <f t="shared" ref="G18:G19" si="25">B18*C18*0.1</f>
        <v>238956</v>
      </c>
      <c r="H18" s="5">
        <f t="shared" si="16"/>
        <v>153241.71428571429</v>
      </c>
      <c r="I18" s="5">
        <f t="shared" si="1"/>
        <v>358434</v>
      </c>
      <c r="J18" s="6">
        <f t="shared" si="2"/>
        <v>272719.71428571432</v>
      </c>
    </row>
    <row r="19" spans="2:10" x14ac:dyDescent="0.25">
      <c r="B19" s="3">
        <f t="shared" ref="B19" si="26">B17</f>
        <v>19913</v>
      </c>
      <c r="C19" s="3">
        <v>130</v>
      </c>
      <c r="D19" s="5">
        <f>19913*C19</f>
        <v>2588690</v>
      </c>
      <c r="E19" s="7">
        <f t="shared" si="6"/>
        <v>18.571428571428573</v>
      </c>
      <c r="F19" s="5">
        <f t="shared" ref="F19:F26" si="27">E19*5000</f>
        <v>92857.14285714287</v>
      </c>
      <c r="G19" s="5">
        <f t="shared" si="25"/>
        <v>258869</v>
      </c>
      <c r="H19" s="5">
        <f t="shared" si="16"/>
        <v>166011.85714285713</v>
      </c>
      <c r="I19" s="5">
        <f t="shared" si="1"/>
        <v>388303.5</v>
      </c>
      <c r="J19" s="6">
        <f t="shared" si="2"/>
        <v>295446.35714285716</v>
      </c>
    </row>
    <row r="20" spans="2:10" x14ac:dyDescent="0.25">
      <c r="B20" s="3">
        <f t="shared" ref="B20" si="28">B17</f>
        <v>19913</v>
      </c>
      <c r="C20" s="3">
        <v>140</v>
      </c>
      <c r="D20" s="5">
        <f>19913*C20</f>
        <v>2787820</v>
      </c>
      <c r="E20" s="7">
        <f>C20/7</f>
        <v>20</v>
      </c>
      <c r="F20" s="5">
        <f t="shared" si="27"/>
        <v>100000</v>
      </c>
      <c r="G20" s="5">
        <f t="shared" ref="G20" si="29">B19*C20*0.1</f>
        <v>278782</v>
      </c>
      <c r="H20" s="5">
        <f t="shared" si="16"/>
        <v>178782</v>
      </c>
      <c r="I20" s="5">
        <f t="shared" si="1"/>
        <v>418173</v>
      </c>
      <c r="J20" s="6">
        <f t="shared" si="2"/>
        <v>318173</v>
      </c>
    </row>
    <row r="21" spans="2:10" x14ac:dyDescent="0.25">
      <c r="B21" s="3">
        <f t="shared" ref="B21" si="30">B19</f>
        <v>19913</v>
      </c>
      <c r="C21" s="3">
        <v>150</v>
      </c>
      <c r="D21" s="5">
        <f t="shared" ref="D21:D29" si="31">19913*C21</f>
        <v>2986950</v>
      </c>
      <c r="E21" s="7">
        <f>C21/7</f>
        <v>21.428571428571427</v>
      </c>
      <c r="F21" s="5">
        <f t="shared" si="27"/>
        <v>107142.85714285713</v>
      </c>
      <c r="G21" s="5">
        <f t="shared" ref="G21" si="32">B21*C21*0.1</f>
        <v>298695</v>
      </c>
      <c r="H21" s="5">
        <f t="shared" si="16"/>
        <v>191552.14285714287</v>
      </c>
      <c r="I21" s="5">
        <f t="shared" si="1"/>
        <v>448042.5</v>
      </c>
      <c r="J21" s="6">
        <f t="shared" si="2"/>
        <v>340899.64285714284</v>
      </c>
    </row>
    <row r="22" spans="2:10" x14ac:dyDescent="0.25">
      <c r="B22" s="3">
        <f t="shared" ref="B22" si="33">B19</f>
        <v>19913</v>
      </c>
      <c r="C22" s="3">
        <v>160</v>
      </c>
      <c r="D22" s="5">
        <f t="shared" si="31"/>
        <v>3186080</v>
      </c>
      <c r="E22" s="7">
        <f t="shared" ref="E22:E31" si="34">C22/7</f>
        <v>22.857142857142858</v>
      </c>
      <c r="F22" s="5">
        <f t="shared" si="27"/>
        <v>114285.71428571429</v>
      </c>
      <c r="G22" s="5">
        <f t="shared" ref="G22" si="35">B21*C22*0.1</f>
        <v>318608</v>
      </c>
      <c r="H22" s="5">
        <f t="shared" si="16"/>
        <v>204322.28571428571</v>
      </c>
      <c r="I22" s="5">
        <f t="shared" si="1"/>
        <v>477912</v>
      </c>
      <c r="J22" s="6">
        <f t="shared" si="2"/>
        <v>363626.28571428568</v>
      </c>
    </row>
    <row r="23" spans="2:10" x14ac:dyDescent="0.25">
      <c r="B23" s="3">
        <f t="shared" ref="B23" si="36">B21</f>
        <v>19913</v>
      </c>
      <c r="C23" s="3">
        <v>170</v>
      </c>
      <c r="D23" s="5">
        <f t="shared" si="31"/>
        <v>3385210</v>
      </c>
      <c r="E23" s="7">
        <f t="shared" si="34"/>
        <v>24.285714285714285</v>
      </c>
      <c r="F23" s="5">
        <f t="shared" si="27"/>
        <v>121428.57142857142</v>
      </c>
      <c r="G23" s="5">
        <f t="shared" ref="G23" si="37">B21*C23*0.1</f>
        <v>338521</v>
      </c>
      <c r="H23" s="5">
        <f t="shared" si="16"/>
        <v>217092.42857142858</v>
      </c>
      <c r="I23" s="5">
        <f t="shared" si="1"/>
        <v>507781.5</v>
      </c>
      <c r="J23" s="6">
        <f t="shared" si="2"/>
        <v>386352.92857142858</v>
      </c>
    </row>
    <row r="24" spans="2:10" x14ac:dyDescent="0.25">
      <c r="B24" s="3">
        <f t="shared" ref="B24" si="38">B21</f>
        <v>19913</v>
      </c>
      <c r="C24" s="3">
        <v>180</v>
      </c>
      <c r="D24" s="5">
        <f t="shared" si="31"/>
        <v>3584340</v>
      </c>
      <c r="E24" s="7">
        <f t="shared" si="34"/>
        <v>25.714285714285715</v>
      </c>
      <c r="F24" s="5">
        <f t="shared" si="27"/>
        <v>128571.42857142858</v>
      </c>
      <c r="G24" s="5">
        <f t="shared" ref="G24:G39" si="39">B24*C24*0.1</f>
        <v>358434</v>
      </c>
      <c r="H24" s="5">
        <f t="shared" si="16"/>
        <v>229862.57142857142</v>
      </c>
      <c r="I24" s="5">
        <f t="shared" si="1"/>
        <v>537651</v>
      </c>
      <c r="J24" s="6">
        <f t="shared" si="2"/>
        <v>409079.57142857142</v>
      </c>
    </row>
    <row r="25" spans="2:10" x14ac:dyDescent="0.25">
      <c r="B25" s="3">
        <f t="shared" ref="B25" si="40">B23</f>
        <v>19913</v>
      </c>
      <c r="C25" s="3">
        <v>190</v>
      </c>
      <c r="D25" s="5">
        <f t="shared" si="31"/>
        <v>3783470</v>
      </c>
      <c r="E25" s="7">
        <f t="shared" si="34"/>
        <v>27.142857142857142</v>
      </c>
      <c r="F25" s="5">
        <f t="shared" si="27"/>
        <v>135714.28571428571</v>
      </c>
      <c r="G25" s="5">
        <f t="shared" si="39"/>
        <v>378347</v>
      </c>
      <c r="H25" s="5">
        <f t="shared" si="16"/>
        <v>242632.71428571429</v>
      </c>
      <c r="I25" s="5">
        <f t="shared" si="1"/>
        <v>567520.5</v>
      </c>
      <c r="J25" s="6">
        <f t="shared" si="2"/>
        <v>431806.21428571432</v>
      </c>
    </row>
    <row r="26" spans="2:10" x14ac:dyDescent="0.25">
      <c r="B26" s="3">
        <f t="shared" ref="B26" si="41">B23</f>
        <v>19913</v>
      </c>
      <c r="C26" s="3">
        <v>200</v>
      </c>
      <c r="D26" s="5">
        <f t="shared" si="31"/>
        <v>3982600</v>
      </c>
      <c r="E26" s="7">
        <f t="shared" si="34"/>
        <v>28.571428571428573</v>
      </c>
      <c r="F26" s="5">
        <f t="shared" si="27"/>
        <v>142857.14285714287</v>
      </c>
      <c r="G26" s="5">
        <f t="shared" ref="G26:G40" si="42">B25*C26*0.1</f>
        <v>398260</v>
      </c>
      <c r="H26" s="5">
        <f t="shared" si="16"/>
        <v>255402.85714285713</v>
      </c>
      <c r="I26" s="5">
        <f t="shared" si="1"/>
        <v>597390</v>
      </c>
      <c r="J26" s="6">
        <f t="shared" si="2"/>
        <v>454532.85714285716</v>
      </c>
    </row>
    <row r="27" spans="2:10" x14ac:dyDescent="0.25">
      <c r="B27" s="3">
        <f>B25</f>
        <v>19913</v>
      </c>
      <c r="C27" s="3">
        <v>210</v>
      </c>
      <c r="D27" s="5">
        <f t="shared" si="31"/>
        <v>4181730</v>
      </c>
      <c r="E27" s="7">
        <f t="shared" si="34"/>
        <v>30</v>
      </c>
      <c r="F27" s="5">
        <f>E27*5000</f>
        <v>150000</v>
      </c>
      <c r="G27" s="5">
        <f t="shared" ref="G27:G41" si="43">B25*C27*0.1</f>
        <v>418173</v>
      </c>
      <c r="H27" s="5">
        <f t="shared" si="16"/>
        <v>268173</v>
      </c>
      <c r="I27" s="5">
        <f t="shared" si="1"/>
        <v>627259.5</v>
      </c>
      <c r="J27" s="6">
        <f t="shared" si="2"/>
        <v>477259.5</v>
      </c>
    </row>
    <row r="28" spans="2:10" x14ac:dyDescent="0.25">
      <c r="B28" s="3">
        <f>B25</f>
        <v>19913</v>
      </c>
      <c r="C28" s="3">
        <v>220</v>
      </c>
      <c r="D28" s="5">
        <f t="shared" si="31"/>
        <v>4380860</v>
      </c>
      <c r="E28" s="7">
        <f t="shared" si="34"/>
        <v>31.428571428571427</v>
      </c>
      <c r="F28" s="5">
        <f>E28*5000</f>
        <v>157142.85714285713</v>
      </c>
      <c r="G28" s="5">
        <f t="shared" ref="G28:G29" si="44">B28*C28*0.1</f>
        <v>438086</v>
      </c>
      <c r="H28" s="5">
        <f t="shared" si="16"/>
        <v>280943.14285714284</v>
      </c>
      <c r="I28" s="5">
        <f t="shared" si="1"/>
        <v>657129</v>
      </c>
      <c r="J28" s="6">
        <f t="shared" si="2"/>
        <v>499986.14285714284</v>
      </c>
    </row>
    <row r="29" spans="2:10" x14ac:dyDescent="0.25">
      <c r="B29" s="3">
        <f t="shared" ref="B29" si="45">B27</f>
        <v>19913</v>
      </c>
      <c r="C29" s="3">
        <v>230</v>
      </c>
      <c r="D29" s="5">
        <f t="shared" si="31"/>
        <v>4579990</v>
      </c>
      <c r="E29" s="7">
        <f t="shared" si="34"/>
        <v>32.857142857142854</v>
      </c>
      <c r="F29" s="5">
        <f t="shared" ref="F29:F36" si="46">E29*5000</f>
        <v>164285.71428571426</v>
      </c>
      <c r="G29" s="5">
        <f t="shared" si="44"/>
        <v>457999</v>
      </c>
      <c r="H29" s="5">
        <f t="shared" si="16"/>
        <v>293713.28571428574</v>
      </c>
      <c r="I29" s="5">
        <f t="shared" si="1"/>
        <v>686998.5</v>
      </c>
      <c r="J29" s="6">
        <f t="shared" si="2"/>
        <v>522712.78571428574</v>
      </c>
    </row>
    <row r="30" spans="2:10" x14ac:dyDescent="0.25">
      <c r="B30" s="3">
        <f t="shared" ref="B30" si="47">B27</f>
        <v>19913</v>
      </c>
      <c r="C30" s="3">
        <v>240</v>
      </c>
      <c r="D30" s="5">
        <f>19913*C30</f>
        <v>4779120</v>
      </c>
      <c r="E30" s="7">
        <f t="shared" si="34"/>
        <v>34.285714285714285</v>
      </c>
      <c r="F30" s="5">
        <f t="shared" si="46"/>
        <v>171428.57142857142</v>
      </c>
      <c r="G30" s="5">
        <f t="shared" ref="G30" si="48">B29*C30*0.1</f>
        <v>477912</v>
      </c>
      <c r="H30" s="5">
        <f t="shared" si="16"/>
        <v>306483.42857142858</v>
      </c>
      <c r="I30" s="5">
        <f t="shared" si="1"/>
        <v>716868</v>
      </c>
      <c r="J30" s="6">
        <f t="shared" si="2"/>
        <v>545439.42857142864</v>
      </c>
    </row>
    <row r="31" spans="2:10" x14ac:dyDescent="0.25">
      <c r="B31" s="3">
        <f t="shared" ref="B31" si="49">B29</f>
        <v>19913</v>
      </c>
      <c r="C31" s="3">
        <v>250</v>
      </c>
      <c r="D31" s="5">
        <f>19913*C31</f>
        <v>4978250</v>
      </c>
      <c r="E31" s="7">
        <f t="shared" si="34"/>
        <v>35.714285714285715</v>
      </c>
      <c r="F31" s="5">
        <f t="shared" si="46"/>
        <v>178571.42857142858</v>
      </c>
      <c r="G31" s="5">
        <f t="shared" ref="G31" si="50">B29*C31*0.1</f>
        <v>497825</v>
      </c>
      <c r="H31" s="5">
        <f t="shared" si="16"/>
        <v>319253.57142857142</v>
      </c>
      <c r="I31" s="5">
        <f t="shared" si="1"/>
        <v>746737.5</v>
      </c>
      <c r="J31" s="6">
        <f t="shared" si="2"/>
        <v>568166.07142857136</v>
      </c>
    </row>
    <row r="32" spans="2:10" x14ac:dyDescent="0.25">
      <c r="B32" s="3">
        <f t="shared" ref="B32" si="51">B29</f>
        <v>19913</v>
      </c>
      <c r="C32" s="3">
        <v>260</v>
      </c>
      <c r="D32" s="5">
        <f t="shared" ref="D32:D41" si="52">19913*C32</f>
        <v>5177380</v>
      </c>
      <c r="E32" s="7">
        <f>C32/7</f>
        <v>37.142857142857146</v>
      </c>
      <c r="F32" s="5">
        <f t="shared" si="46"/>
        <v>185714.28571428574</v>
      </c>
      <c r="G32" s="5">
        <f t="shared" ref="G32:G33" si="53">B32*C32*0.1</f>
        <v>517738</v>
      </c>
      <c r="H32" s="5">
        <f t="shared" si="16"/>
        <v>332023.71428571426</v>
      </c>
      <c r="I32" s="5">
        <f t="shared" si="1"/>
        <v>776607</v>
      </c>
      <c r="J32" s="6">
        <f t="shared" si="2"/>
        <v>590892.71428571432</v>
      </c>
    </row>
    <row r="33" spans="2:10" x14ac:dyDescent="0.25">
      <c r="B33" s="3">
        <f t="shared" ref="B33" si="54">B31</f>
        <v>19913</v>
      </c>
      <c r="C33" s="3">
        <v>270</v>
      </c>
      <c r="D33" s="5">
        <f t="shared" si="52"/>
        <v>5376510</v>
      </c>
      <c r="E33" s="7">
        <f>C33/7</f>
        <v>38.571428571428569</v>
      </c>
      <c r="F33" s="5">
        <f t="shared" si="46"/>
        <v>192857.14285714284</v>
      </c>
      <c r="G33" s="5">
        <f t="shared" si="53"/>
        <v>537651</v>
      </c>
      <c r="H33" s="5">
        <f t="shared" si="16"/>
        <v>344793.85714285716</v>
      </c>
      <c r="I33" s="5">
        <f t="shared" si="1"/>
        <v>806476.5</v>
      </c>
      <c r="J33" s="6">
        <f t="shared" si="2"/>
        <v>613619.35714285716</v>
      </c>
    </row>
    <row r="34" spans="2:10" x14ac:dyDescent="0.25">
      <c r="B34" s="3">
        <f t="shared" ref="B34" si="55">B31</f>
        <v>19913</v>
      </c>
      <c r="C34" s="3">
        <v>280</v>
      </c>
      <c r="D34" s="5">
        <f t="shared" si="52"/>
        <v>5575640</v>
      </c>
      <c r="E34" s="7">
        <f t="shared" ref="E34:E40" si="56">C34/7</f>
        <v>40</v>
      </c>
      <c r="F34" s="5">
        <f t="shared" si="46"/>
        <v>200000</v>
      </c>
      <c r="G34" s="5">
        <f t="shared" ref="G34" si="57">B33*C34*0.1</f>
        <v>557564</v>
      </c>
      <c r="H34" s="5">
        <f t="shared" si="16"/>
        <v>357564</v>
      </c>
      <c r="I34" s="5">
        <f t="shared" si="1"/>
        <v>836346</v>
      </c>
      <c r="J34" s="6">
        <f t="shared" si="2"/>
        <v>636346</v>
      </c>
    </row>
    <row r="35" spans="2:10" x14ac:dyDescent="0.25">
      <c r="B35" s="3">
        <f t="shared" ref="B35" si="58">B33</f>
        <v>19913</v>
      </c>
      <c r="C35" s="3">
        <v>290</v>
      </c>
      <c r="D35" s="5">
        <f t="shared" si="52"/>
        <v>5774770</v>
      </c>
      <c r="E35" s="7">
        <f t="shared" si="56"/>
        <v>41.428571428571431</v>
      </c>
      <c r="F35" s="5">
        <f t="shared" si="46"/>
        <v>207142.85714285716</v>
      </c>
      <c r="G35" s="5">
        <f t="shared" ref="G35" si="59">B35*C35*0.1</f>
        <v>577477</v>
      </c>
      <c r="H35" s="5">
        <f t="shared" si="16"/>
        <v>370334.14285714284</v>
      </c>
      <c r="I35" s="5">
        <f t="shared" si="1"/>
        <v>866215.5</v>
      </c>
      <c r="J35" s="6">
        <f t="shared" si="2"/>
        <v>659072.64285714284</v>
      </c>
    </row>
    <row r="36" spans="2:10" x14ac:dyDescent="0.25">
      <c r="B36" s="3">
        <f t="shared" ref="B36" si="60">B33</f>
        <v>19913</v>
      </c>
      <c r="C36" s="3">
        <v>300</v>
      </c>
      <c r="D36" s="5">
        <f t="shared" si="52"/>
        <v>5973900</v>
      </c>
      <c r="E36" s="7">
        <f t="shared" si="56"/>
        <v>42.857142857142854</v>
      </c>
      <c r="F36" s="5">
        <f t="shared" si="46"/>
        <v>214285.71428571426</v>
      </c>
      <c r="G36" s="5">
        <f t="shared" ref="G36" si="61">B35*C36*0.1</f>
        <v>597390</v>
      </c>
      <c r="H36" s="5">
        <f t="shared" si="16"/>
        <v>383104.28571428574</v>
      </c>
      <c r="I36" s="5">
        <f t="shared" si="1"/>
        <v>896085</v>
      </c>
      <c r="J36" s="6">
        <f t="shared" si="2"/>
        <v>681799.28571428568</v>
      </c>
    </row>
    <row r="37" spans="2:10" x14ac:dyDescent="0.25">
      <c r="B37" s="3">
        <f t="shared" ref="B37" si="62">B35</f>
        <v>19913</v>
      </c>
      <c r="C37" s="3">
        <v>310</v>
      </c>
      <c r="D37" s="5">
        <f t="shared" si="52"/>
        <v>6173030</v>
      </c>
      <c r="E37" s="7">
        <f t="shared" si="56"/>
        <v>44.285714285714285</v>
      </c>
      <c r="F37" s="5">
        <f>E37*5000</f>
        <v>221428.57142857142</v>
      </c>
      <c r="G37" s="5">
        <f t="shared" ref="G37" si="63">B35*C37*0.1</f>
        <v>617303</v>
      </c>
      <c r="H37" s="5">
        <f t="shared" si="16"/>
        <v>395874.42857142858</v>
      </c>
      <c r="I37" s="5">
        <f t="shared" si="1"/>
        <v>925954.5</v>
      </c>
      <c r="J37" s="6">
        <f t="shared" si="2"/>
        <v>704525.92857142864</v>
      </c>
    </row>
    <row r="38" spans="2:10" x14ac:dyDescent="0.25">
      <c r="B38" s="3">
        <f t="shared" ref="B38" si="64">B35</f>
        <v>19913</v>
      </c>
      <c r="C38" s="3">
        <v>320</v>
      </c>
      <c r="D38" s="5">
        <f t="shared" si="52"/>
        <v>6372160</v>
      </c>
      <c r="E38" s="7">
        <f t="shared" si="56"/>
        <v>45.714285714285715</v>
      </c>
      <c r="F38" s="5">
        <f>E38*5000</f>
        <v>228571.42857142858</v>
      </c>
      <c r="G38" s="5">
        <f t="shared" ref="G38" si="65">B38*C38*0.1</f>
        <v>637216</v>
      </c>
      <c r="H38" s="5">
        <f t="shared" si="16"/>
        <v>408644.57142857142</v>
      </c>
      <c r="I38" s="5">
        <f t="shared" si="1"/>
        <v>955824</v>
      </c>
      <c r="J38" s="6">
        <f t="shared" si="2"/>
        <v>727252.57142857136</v>
      </c>
    </row>
    <row r="39" spans="2:10" x14ac:dyDescent="0.25">
      <c r="B39" s="3">
        <f t="shared" ref="B39" si="66">B37</f>
        <v>19913</v>
      </c>
      <c r="C39" s="3">
        <v>330</v>
      </c>
      <c r="D39" s="5">
        <f t="shared" si="52"/>
        <v>6571290</v>
      </c>
      <c r="E39" s="7">
        <f t="shared" si="56"/>
        <v>47.142857142857146</v>
      </c>
      <c r="F39" s="5">
        <f t="shared" ref="F39:F41" si="67">E39*5000</f>
        <v>235714.28571428574</v>
      </c>
      <c r="G39" s="5">
        <f t="shared" si="39"/>
        <v>657129</v>
      </c>
      <c r="H39" s="5">
        <f t="shared" si="16"/>
        <v>421414.71428571426</v>
      </c>
      <c r="I39" s="5">
        <f t="shared" si="1"/>
        <v>985693.5</v>
      </c>
      <c r="J39" s="6">
        <f t="shared" si="2"/>
        <v>749979.21428571432</v>
      </c>
    </row>
    <row r="40" spans="2:10" x14ac:dyDescent="0.25">
      <c r="B40" s="3">
        <f t="shared" ref="B40" si="68">B37</f>
        <v>19913</v>
      </c>
      <c r="C40" s="3">
        <v>340</v>
      </c>
      <c r="D40" s="5">
        <f t="shared" si="52"/>
        <v>6770420</v>
      </c>
      <c r="E40" s="7">
        <f t="shared" si="56"/>
        <v>48.571428571428569</v>
      </c>
      <c r="F40" s="5">
        <f t="shared" si="67"/>
        <v>242857.14285714284</v>
      </c>
      <c r="G40" s="5">
        <f t="shared" si="42"/>
        <v>677042</v>
      </c>
      <c r="H40" s="5">
        <f t="shared" si="16"/>
        <v>434184.85714285716</v>
      </c>
      <c r="I40" s="5">
        <f t="shared" si="1"/>
        <v>1015563</v>
      </c>
      <c r="J40" s="6">
        <f t="shared" si="2"/>
        <v>772705.85714285716</v>
      </c>
    </row>
    <row r="41" spans="2:10" x14ac:dyDescent="0.25">
      <c r="B41" s="3">
        <f t="shared" ref="B41" si="69">B39</f>
        <v>19913</v>
      </c>
      <c r="C41" s="3">
        <v>350</v>
      </c>
      <c r="D41" s="5">
        <f t="shared" si="52"/>
        <v>6969550</v>
      </c>
      <c r="E41" s="7">
        <f>C41/7</f>
        <v>50</v>
      </c>
      <c r="F41" s="5">
        <f t="shared" si="67"/>
        <v>250000</v>
      </c>
      <c r="G41" s="5">
        <f t="shared" si="43"/>
        <v>696955</v>
      </c>
      <c r="H41" s="5">
        <f t="shared" si="16"/>
        <v>446955</v>
      </c>
      <c r="I41" s="5">
        <f t="shared" si="1"/>
        <v>1045432.5</v>
      </c>
      <c r="J41" s="6">
        <f t="shared" si="2"/>
        <v>795432.5</v>
      </c>
    </row>
  </sheetData>
  <phoneticPr fontId="1" type="noConversion"/>
  <pageMargins left="3.937007874015748E-2" right="3.937007874015748E-2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2015-02-05T05:40:26Z</dcterms:modified>
</cp:coreProperties>
</file>