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505" windowHeight="6780" firstSheet="1" activeTab="6"/>
  </bookViews>
  <sheets>
    <sheet name="RUNCELL" sheetId="1" r:id="rId1"/>
    <sheet name="BUTTONCELL" sheetId="2" r:id="rId2"/>
    <sheet name="HIGH (V)" sheetId="3" r:id="rId3"/>
    <sheet name="RECHARGEABLE" sheetId="4" r:id="rId4"/>
    <sheet name="LI-ION " sheetId="5" state="hidden" r:id="rId5"/>
    <sheet name="Li-polymer" sheetId="6" r:id="rId6"/>
    <sheet name="BSMI" sheetId="7" r:id="rId7"/>
  </sheets>
  <definedNames>
    <definedName name="_xlnm.Print_Area" localSheetId="1">'BUTTONCELL'!$A$1:$J$84</definedName>
    <definedName name="_xlnm.Print_Area" localSheetId="2">'HIGH (V)'!$A$1:$J$18</definedName>
    <definedName name="_xlnm.Print_Area" localSheetId="4">'LI-ION '!$A$1:$J$32</definedName>
    <definedName name="_xlnm.Print_Area" localSheetId="3">'RECHARGEABLE'!$A$1:$L$103</definedName>
    <definedName name="_xlnm.Print_Area" localSheetId="0">'RUNCELL'!$A$1:$I$50</definedName>
  </definedNames>
  <calcPr fullCalcOnLoad="1"/>
</workbook>
</file>

<file path=xl/comments6.xml><?xml version="1.0" encoding="utf-8"?>
<comments xmlns="http://schemas.openxmlformats.org/spreadsheetml/2006/main">
  <authors>
    <author>Administrator</author>
    <author>User</author>
  </authors>
  <commentList>
    <comment ref="K22" authorId="0">
      <text>
        <r>
          <rPr>
            <sz val="9"/>
            <rFont val="宋体"/>
            <family val="0"/>
          </rPr>
          <t xml:space="preserve">含极耳胶
</t>
        </r>
      </text>
    </comment>
    <comment ref="K281" authorId="1">
      <text>
        <r>
          <rPr>
            <sz val="9"/>
            <rFont val="宋体"/>
            <family val="0"/>
          </rPr>
          <t>含极耳胶</t>
        </r>
      </text>
    </comment>
    <comment ref="K325" authorId="1">
      <text>
        <r>
          <rPr>
            <sz val="9"/>
            <rFont val="宋体"/>
            <family val="0"/>
          </rPr>
          <t>含极耳胶</t>
        </r>
      </text>
    </comment>
  </commentList>
</comments>
</file>

<file path=xl/sharedStrings.xml><?xml version="1.0" encoding="utf-8"?>
<sst xmlns="http://schemas.openxmlformats.org/spreadsheetml/2006/main" count="1126" uniqueCount="795">
  <si>
    <t>Super Alkaline</t>
  </si>
  <si>
    <t>Model No.</t>
  </si>
  <si>
    <t>Dimension(mm)</t>
  </si>
  <si>
    <r>
      <t>Height(</t>
    </r>
    <r>
      <rPr>
        <i/>
        <sz val="12"/>
        <rFont val="新細明體"/>
        <family val="1"/>
      </rPr>
      <t>H</t>
    </r>
    <r>
      <rPr>
        <sz val="12"/>
        <rFont val="新細明體"/>
        <family val="1"/>
      </rPr>
      <t>)</t>
    </r>
  </si>
  <si>
    <r>
      <t>Diameter</t>
    </r>
    <r>
      <rPr>
        <b/>
        <i/>
        <sz val="14"/>
        <rFont val="新細明體"/>
        <family val="1"/>
      </rPr>
      <t>ø</t>
    </r>
  </si>
  <si>
    <t>Voltage      (V)</t>
  </si>
  <si>
    <t>IEC</t>
  </si>
  <si>
    <t>JIS</t>
  </si>
  <si>
    <t>EVEREDAY</t>
  </si>
  <si>
    <t>DURACELL</t>
  </si>
  <si>
    <t>OTHER</t>
  </si>
  <si>
    <t>GP</t>
  </si>
  <si>
    <t>Cross Reference</t>
  </si>
  <si>
    <t>LR20</t>
  </si>
  <si>
    <t>LR14</t>
  </si>
  <si>
    <t>LR6</t>
  </si>
  <si>
    <t>LR03</t>
  </si>
  <si>
    <t>LR1</t>
  </si>
  <si>
    <t>6LR61</t>
  </si>
  <si>
    <r>
      <t>25.5(L)╳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6.5(W)╳47.5(H)</t>
    </r>
  </si>
  <si>
    <t>E95</t>
  </si>
  <si>
    <t>E93</t>
  </si>
  <si>
    <t>E91</t>
  </si>
  <si>
    <t>E92</t>
  </si>
  <si>
    <t>E90</t>
  </si>
  <si>
    <t>D</t>
  </si>
  <si>
    <t>C</t>
  </si>
  <si>
    <t>AA</t>
  </si>
  <si>
    <t>AAA</t>
  </si>
  <si>
    <t>N</t>
  </si>
  <si>
    <t>9V</t>
  </si>
  <si>
    <r>
      <t>Greencell-</t>
    </r>
    <r>
      <rPr>
        <b/>
        <i/>
        <sz val="16"/>
        <rFont val="Monotype Corsiva"/>
        <family val="4"/>
      </rPr>
      <t>Zinc Chloride For Metal Jacket</t>
    </r>
  </si>
  <si>
    <t>R20</t>
  </si>
  <si>
    <t>R14</t>
  </si>
  <si>
    <t>R6</t>
  </si>
  <si>
    <t>R03</t>
  </si>
  <si>
    <t>6F22</t>
  </si>
  <si>
    <r>
      <t>26.5(L)╳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7.5(W)╳48.5(H)</t>
    </r>
  </si>
  <si>
    <r>
      <t>Greencell-</t>
    </r>
    <r>
      <rPr>
        <b/>
        <i/>
        <sz val="16"/>
        <rFont val="Monotype Corsiva"/>
        <family val="4"/>
      </rPr>
      <t>Zinc Chloride For PVC Jacket</t>
    </r>
  </si>
  <si>
    <t>Lithium</t>
  </si>
  <si>
    <t>CR123A</t>
  </si>
  <si>
    <t>CR2</t>
  </si>
  <si>
    <t>50.0</t>
  </si>
  <si>
    <t>27.0</t>
  </si>
  <si>
    <t>3.0</t>
  </si>
  <si>
    <t>CR123A</t>
  </si>
  <si>
    <t>EL123AP</t>
  </si>
  <si>
    <t>GPCR123A</t>
  </si>
  <si>
    <t>DURACELL</t>
  </si>
  <si>
    <t>DLCR2</t>
  </si>
  <si>
    <t>DLCR123A</t>
  </si>
  <si>
    <t>GP13A</t>
  </si>
  <si>
    <t>GP14A</t>
  </si>
  <si>
    <t>GP15A</t>
  </si>
  <si>
    <t>GP24A</t>
  </si>
  <si>
    <t>GP910A</t>
  </si>
  <si>
    <t>GP1604A</t>
  </si>
  <si>
    <t>GP13G</t>
  </si>
  <si>
    <t>GP14G</t>
  </si>
  <si>
    <t>GP15G</t>
  </si>
  <si>
    <t>GP24G</t>
  </si>
  <si>
    <t>GP1604G</t>
  </si>
  <si>
    <t>GP13S</t>
  </si>
  <si>
    <t>GP14S</t>
  </si>
  <si>
    <t>GP15S</t>
  </si>
  <si>
    <t>GP24S</t>
  </si>
  <si>
    <t>GP1604S</t>
  </si>
  <si>
    <t>GPCR2</t>
  </si>
  <si>
    <t>Model No.</t>
  </si>
  <si>
    <t>Dimension(mm)</t>
  </si>
  <si>
    <t>Voltage      (V)</t>
  </si>
  <si>
    <t>Cross Reference</t>
  </si>
  <si>
    <r>
      <t>Diameter</t>
    </r>
    <r>
      <rPr>
        <b/>
        <i/>
        <sz val="14"/>
        <rFont val="新細明體"/>
        <family val="1"/>
      </rPr>
      <t>ø</t>
    </r>
  </si>
  <si>
    <r>
      <t>Height(</t>
    </r>
    <r>
      <rPr>
        <i/>
        <sz val="12"/>
        <rFont val="新細明體"/>
        <family val="1"/>
      </rPr>
      <t>H</t>
    </r>
    <r>
      <rPr>
        <sz val="12"/>
        <rFont val="新細明體"/>
        <family val="1"/>
      </rPr>
      <t>)</t>
    </r>
  </si>
  <si>
    <t>EVEREDAY</t>
  </si>
  <si>
    <t>DURACELL</t>
  </si>
  <si>
    <t>Silver Oxide</t>
  </si>
  <si>
    <t>IEC/JIS</t>
  </si>
  <si>
    <t>VARTA</t>
  </si>
  <si>
    <t>SONY</t>
  </si>
  <si>
    <r>
      <t xml:space="preserve">Nominal Capacity </t>
    </r>
    <r>
      <rPr>
        <sz val="12"/>
        <rFont val="新細明體"/>
        <family val="1"/>
      </rPr>
      <t xml:space="preserve">          (mAh)</t>
    </r>
  </si>
  <si>
    <t>SR43</t>
  </si>
  <si>
    <t>SR44</t>
  </si>
  <si>
    <t>SR67</t>
  </si>
  <si>
    <t>SR62</t>
  </si>
  <si>
    <t>SR64</t>
  </si>
  <si>
    <t>SR65</t>
  </si>
  <si>
    <t>SR58</t>
  </si>
  <si>
    <t>SR60</t>
  </si>
  <si>
    <t>SR69</t>
  </si>
  <si>
    <t>SR68</t>
  </si>
  <si>
    <t>SR66</t>
  </si>
  <si>
    <t>SR63</t>
  </si>
  <si>
    <t>SR55</t>
  </si>
  <si>
    <t>SR41</t>
  </si>
  <si>
    <t>SR54</t>
  </si>
  <si>
    <t>SR41</t>
  </si>
  <si>
    <t>SR48</t>
  </si>
  <si>
    <t>SR57</t>
  </si>
  <si>
    <t>SR59</t>
  </si>
  <si>
    <t>SR57</t>
  </si>
  <si>
    <t>S76E</t>
  </si>
  <si>
    <t>V301</t>
  </si>
  <si>
    <t>V303</t>
  </si>
  <si>
    <t>V315</t>
  </si>
  <si>
    <t>V317</t>
  </si>
  <si>
    <t>V319</t>
  </si>
  <si>
    <t>V321</t>
  </si>
  <si>
    <t>V329</t>
  </si>
  <si>
    <t>V357</t>
  </si>
  <si>
    <t>V362</t>
  </si>
  <si>
    <t>V364</t>
  </si>
  <si>
    <t>V370</t>
  </si>
  <si>
    <t>V371</t>
  </si>
  <si>
    <t>V373</t>
  </si>
  <si>
    <t>V76PX</t>
  </si>
  <si>
    <t>V377</t>
  </si>
  <si>
    <t>V379</t>
  </si>
  <si>
    <t>V381</t>
  </si>
  <si>
    <t>V384</t>
  </si>
  <si>
    <t>V386</t>
  </si>
  <si>
    <t>V389</t>
  </si>
  <si>
    <t>V390</t>
  </si>
  <si>
    <t>V391</t>
  </si>
  <si>
    <t>V392</t>
  </si>
  <si>
    <t>V393</t>
  </si>
  <si>
    <t>V394</t>
  </si>
  <si>
    <t>V395</t>
  </si>
  <si>
    <t>V396</t>
  </si>
  <si>
    <t>V397</t>
  </si>
  <si>
    <t>V399</t>
  </si>
  <si>
    <t>D301</t>
  </si>
  <si>
    <t>D303</t>
  </si>
  <si>
    <t>D315</t>
  </si>
  <si>
    <t>D317</t>
  </si>
  <si>
    <t>D321</t>
  </si>
  <si>
    <t>D357</t>
  </si>
  <si>
    <t>D362</t>
  </si>
  <si>
    <t>D364</t>
  </si>
  <si>
    <t>D366</t>
  </si>
  <si>
    <t>D371</t>
  </si>
  <si>
    <t>D373</t>
  </si>
  <si>
    <t>MS76</t>
  </si>
  <si>
    <t>D377</t>
  </si>
  <si>
    <t>D379</t>
  </si>
  <si>
    <t>D381</t>
  </si>
  <si>
    <t>D384</t>
  </si>
  <si>
    <t>D386</t>
  </si>
  <si>
    <t>D389</t>
  </si>
  <si>
    <t>D390</t>
  </si>
  <si>
    <t>D391</t>
  </si>
  <si>
    <t>D392</t>
  </si>
  <si>
    <t>D393</t>
  </si>
  <si>
    <t>D394</t>
  </si>
  <si>
    <t>D395</t>
  </si>
  <si>
    <t>D396</t>
  </si>
  <si>
    <t>D397</t>
  </si>
  <si>
    <t>D399</t>
  </si>
  <si>
    <t>SR927SW</t>
  </si>
  <si>
    <t>SR726SW</t>
  </si>
  <si>
    <t>SR927SW</t>
  </si>
  <si>
    <t>SR936SW</t>
  </si>
  <si>
    <t>SR48W</t>
  </si>
  <si>
    <t>SR41SW</t>
  </si>
  <si>
    <t>SR1120SW</t>
  </si>
  <si>
    <t>SR1130SW</t>
  </si>
  <si>
    <t>SR43W</t>
  </si>
  <si>
    <t>SR41SW</t>
  </si>
  <si>
    <t>SR1120SW</t>
  </si>
  <si>
    <t>SR521SW</t>
  </si>
  <si>
    <t>SR626SW</t>
  </si>
  <si>
    <t>SR44SW</t>
  </si>
  <si>
    <t>SR916SW</t>
  </si>
  <si>
    <t>SR920SW</t>
  </si>
  <si>
    <t>SR1116SW</t>
  </si>
  <si>
    <t>SR621SW</t>
  </si>
  <si>
    <t>SR721SW</t>
  </si>
  <si>
    <t>SR44SW</t>
  </si>
  <si>
    <t>SR421SW</t>
  </si>
  <si>
    <t>SR416SW</t>
  </si>
  <si>
    <t>SR616SW</t>
  </si>
  <si>
    <t>SR527SW</t>
  </si>
  <si>
    <t>SR516SW</t>
  </si>
  <si>
    <t>SR716W</t>
  </si>
  <si>
    <t>SR43W</t>
  </si>
  <si>
    <t>Alkaline</t>
  </si>
  <si>
    <t>AG1</t>
  </si>
  <si>
    <t>AG2</t>
  </si>
  <si>
    <t>AG3</t>
  </si>
  <si>
    <t>AG4</t>
  </si>
  <si>
    <t>AG5</t>
  </si>
  <si>
    <t>AG6</t>
  </si>
  <si>
    <t>AG7</t>
  </si>
  <si>
    <t>AG8</t>
  </si>
  <si>
    <t>AG9</t>
  </si>
  <si>
    <t>AG10</t>
  </si>
  <si>
    <t>AG11</t>
  </si>
  <si>
    <t>AG12</t>
  </si>
  <si>
    <t>AG13</t>
  </si>
  <si>
    <t>AG1-S</t>
  </si>
  <si>
    <t>AG3-S</t>
  </si>
  <si>
    <t>AG13-S</t>
  </si>
  <si>
    <t>AG12-S</t>
  </si>
  <si>
    <t>AG10-S</t>
  </si>
  <si>
    <t>AG8-S</t>
  </si>
  <si>
    <t>AG5-S</t>
  </si>
  <si>
    <t>PX625A</t>
  </si>
  <si>
    <t>LR60</t>
  </si>
  <si>
    <t>LR41</t>
  </si>
  <si>
    <t>LR55</t>
  </si>
  <si>
    <t>LR54</t>
  </si>
  <si>
    <t>LR43</t>
  </si>
  <si>
    <t>LR44</t>
  </si>
  <si>
    <t>LR9</t>
  </si>
  <si>
    <t>A76</t>
  </si>
  <si>
    <t>V525U</t>
  </si>
  <si>
    <t>V13GA</t>
  </si>
  <si>
    <t>V12GA</t>
  </si>
  <si>
    <t>V10GA</t>
  </si>
  <si>
    <t>JIS</t>
  </si>
  <si>
    <t>EVEREADY</t>
  </si>
  <si>
    <t>VARTA</t>
  </si>
  <si>
    <t>LR620</t>
  </si>
  <si>
    <t>LR54</t>
  </si>
  <si>
    <t>IEC/JIS</t>
  </si>
  <si>
    <t>VARTA</t>
  </si>
  <si>
    <t>DURACELL</t>
  </si>
  <si>
    <t>CR1220</t>
  </si>
  <si>
    <t>CR1225</t>
  </si>
  <si>
    <t>CR2016</t>
  </si>
  <si>
    <t>CR2025</t>
  </si>
  <si>
    <t>CR2032</t>
  </si>
  <si>
    <t>CR2430</t>
  </si>
  <si>
    <t>CR2450</t>
  </si>
  <si>
    <t>CR1616</t>
  </si>
  <si>
    <t>16.0</t>
  </si>
  <si>
    <t>20.0</t>
  </si>
  <si>
    <t>2.0</t>
  </si>
  <si>
    <t>3.0</t>
  </si>
  <si>
    <t>5.0</t>
  </si>
  <si>
    <t>DL2016</t>
  </si>
  <si>
    <t>DL2025</t>
  </si>
  <si>
    <t>DL2032</t>
  </si>
  <si>
    <t>DL2430</t>
  </si>
  <si>
    <t>DL2450</t>
  </si>
  <si>
    <t>GPCR1220</t>
  </si>
  <si>
    <t>GPCR1616</t>
  </si>
  <si>
    <t>GPCR2016</t>
  </si>
  <si>
    <t>GPCR2025</t>
  </si>
  <si>
    <t>GPCR2032</t>
  </si>
  <si>
    <t>GPCR2430</t>
  </si>
  <si>
    <t>AA</t>
  </si>
  <si>
    <t>27A</t>
  </si>
  <si>
    <t>28.0</t>
  </si>
  <si>
    <t>Model No.</t>
  </si>
  <si>
    <t>Dimension(mm)</t>
  </si>
  <si>
    <r>
      <t xml:space="preserve">Nominal Capacity </t>
    </r>
    <r>
      <rPr>
        <sz val="12"/>
        <rFont val="新細明體"/>
        <family val="1"/>
      </rPr>
      <t xml:space="preserve">          (mAh)</t>
    </r>
  </si>
  <si>
    <t>Cross Reference</t>
  </si>
  <si>
    <r>
      <t>Diameter</t>
    </r>
    <r>
      <rPr>
        <b/>
        <i/>
        <sz val="14"/>
        <rFont val="新細明體"/>
        <family val="1"/>
      </rPr>
      <t>ø</t>
    </r>
  </si>
  <si>
    <r>
      <t>Height(</t>
    </r>
    <r>
      <rPr>
        <i/>
        <sz val="12"/>
        <rFont val="新細明體"/>
        <family val="1"/>
      </rPr>
      <t>H</t>
    </r>
    <r>
      <rPr>
        <sz val="12"/>
        <rFont val="新細明體"/>
        <family val="1"/>
      </rPr>
      <t>)</t>
    </r>
  </si>
  <si>
    <t>VARTA</t>
  </si>
  <si>
    <t>DURACELL</t>
  </si>
  <si>
    <t>Alkaline</t>
  </si>
  <si>
    <t>IEC</t>
  </si>
  <si>
    <t>JIS</t>
  </si>
  <si>
    <t>EVEREADY</t>
  </si>
  <si>
    <t>23A</t>
  </si>
  <si>
    <t>10.0</t>
  </si>
  <si>
    <t>7.7</t>
  </si>
  <si>
    <t>13.0</t>
  </si>
  <si>
    <t>25.2</t>
  </si>
  <si>
    <t>4LR44</t>
  </si>
  <si>
    <t>4G13</t>
  </si>
  <si>
    <t>A23</t>
  </si>
  <si>
    <t>A544</t>
  </si>
  <si>
    <t>VA23GA</t>
  </si>
  <si>
    <t>V4034PX</t>
  </si>
  <si>
    <t>PX28A</t>
  </si>
  <si>
    <t>MN27</t>
  </si>
  <si>
    <t>MS21/MN21</t>
  </si>
  <si>
    <t>Cell Size</t>
  </si>
  <si>
    <t>Model No.</t>
  </si>
  <si>
    <r>
      <t xml:space="preserve">Nominal Capacity </t>
    </r>
    <r>
      <rPr>
        <sz val="12"/>
        <rFont val="新細明體"/>
        <family val="1"/>
      </rPr>
      <t xml:space="preserve">          (mAh)</t>
    </r>
  </si>
  <si>
    <t>Nominal Voltage      (V)</t>
  </si>
  <si>
    <t>Capacity(0.2C Discharge)*  (mAh)</t>
  </si>
  <si>
    <t>Minimum</t>
  </si>
  <si>
    <t>Typical</t>
  </si>
  <si>
    <t>Nominal Dimension(mm)</t>
  </si>
  <si>
    <r>
      <t>Diameter</t>
    </r>
    <r>
      <rPr>
        <b/>
        <i/>
        <sz val="16"/>
        <rFont val="新細明體"/>
        <family val="1"/>
      </rPr>
      <t>ø</t>
    </r>
  </si>
  <si>
    <t>Height(H)</t>
  </si>
  <si>
    <r>
      <t>Weight(</t>
    </r>
    <r>
      <rPr>
        <sz val="12"/>
        <rFont val="Gungsuh"/>
        <family val="1"/>
      </rPr>
      <t>g</t>
    </r>
    <r>
      <rPr>
        <sz val="12"/>
        <rFont val="新細明體"/>
        <family val="1"/>
      </rPr>
      <t>)</t>
    </r>
  </si>
  <si>
    <t>Standard Charge</t>
  </si>
  <si>
    <t>Current(mA)</t>
  </si>
  <si>
    <t>Time (hour)</t>
  </si>
  <si>
    <t>1 Hr Charge Current (mA)#</t>
  </si>
  <si>
    <t>AAA</t>
  </si>
  <si>
    <t>AAA</t>
  </si>
  <si>
    <t>AA</t>
  </si>
  <si>
    <t>1/3AA</t>
  </si>
  <si>
    <t>18AAK</t>
  </si>
  <si>
    <t>30AAAK</t>
  </si>
  <si>
    <t>2/3AA</t>
  </si>
  <si>
    <t>30AAK</t>
  </si>
  <si>
    <t>4/5AA</t>
  </si>
  <si>
    <t>70AAK</t>
  </si>
  <si>
    <t>60AAK</t>
  </si>
  <si>
    <t>80AAK</t>
  </si>
  <si>
    <t>90AAK</t>
  </si>
  <si>
    <t>A</t>
  </si>
  <si>
    <t>1/3A</t>
  </si>
  <si>
    <t>30A</t>
  </si>
  <si>
    <t>2/3A</t>
  </si>
  <si>
    <t>60A</t>
  </si>
  <si>
    <t>4/5A</t>
  </si>
  <si>
    <t>120A</t>
  </si>
  <si>
    <t>A</t>
  </si>
  <si>
    <t>150A</t>
  </si>
  <si>
    <t>7/5A</t>
  </si>
  <si>
    <t>200A</t>
  </si>
  <si>
    <t>N</t>
  </si>
  <si>
    <t>30NK</t>
  </si>
  <si>
    <t>Typical Ambient Temperature Charge:0℃ to 45℃ / Discharge:-20℃ to 35℃</t>
  </si>
  <si>
    <t>Sub-C</t>
  </si>
  <si>
    <t>C</t>
  </si>
  <si>
    <t>250CK</t>
  </si>
  <si>
    <t>D</t>
  </si>
  <si>
    <t>450DK</t>
  </si>
  <si>
    <t>9V</t>
  </si>
  <si>
    <t>17.5(T)╳26.5(W)╳48.5(H)</t>
  </si>
  <si>
    <t>15FK</t>
  </si>
  <si>
    <t>Prismatic</t>
  </si>
  <si>
    <t>6.1(T)╳17.0(W)╳48.0(H)</t>
  </si>
  <si>
    <t>8.3(T)╳17.0(W)╳48.0(H)</t>
  </si>
  <si>
    <t>2/3AAA</t>
  </si>
  <si>
    <t>35AAAH</t>
  </si>
  <si>
    <t>AAAA</t>
  </si>
  <si>
    <t>AAAA</t>
  </si>
  <si>
    <t>30AAAAH</t>
  </si>
  <si>
    <t>7/5AAAA</t>
  </si>
  <si>
    <t>50AAAAH</t>
  </si>
  <si>
    <t>1/3AAA</t>
  </si>
  <si>
    <t>12AAAH</t>
  </si>
  <si>
    <t>1/4AAA</t>
  </si>
  <si>
    <t>7AAAH</t>
  </si>
  <si>
    <t>28AAAH</t>
  </si>
  <si>
    <t>1/2AAA</t>
  </si>
  <si>
    <t>21AAAH</t>
  </si>
  <si>
    <t>4/5AAA</t>
  </si>
  <si>
    <t>40AAAH</t>
  </si>
  <si>
    <t>AAA</t>
  </si>
  <si>
    <t>55AAAH</t>
  </si>
  <si>
    <t>60AAAH</t>
  </si>
  <si>
    <t>65AAAH</t>
  </si>
  <si>
    <t>70AAAH</t>
  </si>
  <si>
    <t>AAAL</t>
  </si>
  <si>
    <t>70AAAL</t>
  </si>
  <si>
    <t>7/5AAAL</t>
  </si>
  <si>
    <t>100AAAL</t>
  </si>
  <si>
    <t>9/5AAA</t>
  </si>
  <si>
    <t>110AAAL</t>
  </si>
  <si>
    <t>25AAH</t>
  </si>
  <si>
    <t>30AAH</t>
  </si>
  <si>
    <t>60AAH</t>
  </si>
  <si>
    <t>75AAH</t>
  </si>
  <si>
    <t>4/5AA</t>
  </si>
  <si>
    <t>120AAH</t>
  </si>
  <si>
    <t>130AAH</t>
  </si>
  <si>
    <t>150AAH</t>
  </si>
  <si>
    <t>160AAH</t>
  </si>
  <si>
    <t>180AAH</t>
  </si>
  <si>
    <t>7/5AA</t>
  </si>
  <si>
    <t>190AAH</t>
  </si>
  <si>
    <t>A</t>
  </si>
  <si>
    <t>1/2A</t>
  </si>
  <si>
    <t>60AH</t>
  </si>
  <si>
    <t>2/3A</t>
  </si>
  <si>
    <t>100AH</t>
  </si>
  <si>
    <t>4/5A</t>
  </si>
  <si>
    <t>180AH</t>
  </si>
  <si>
    <t>200AH</t>
  </si>
  <si>
    <t>230AH</t>
  </si>
  <si>
    <t>250AH</t>
  </si>
  <si>
    <t>350AH</t>
  </si>
  <si>
    <t>370AH</t>
  </si>
  <si>
    <t>1/2N</t>
  </si>
  <si>
    <t>18NH</t>
  </si>
  <si>
    <t>45NH</t>
  </si>
  <si>
    <t>160AH</t>
  </si>
  <si>
    <t>210AH</t>
  </si>
  <si>
    <t>D</t>
  </si>
  <si>
    <t>130SCK</t>
  </si>
  <si>
    <t>160SCK</t>
  </si>
  <si>
    <t>200SCK</t>
  </si>
  <si>
    <t>4/5Sub-C</t>
  </si>
  <si>
    <t>170SSCH</t>
  </si>
  <si>
    <t>220SCH</t>
  </si>
  <si>
    <t>300SCH</t>
  </si>
  <si>
    <t>200SSCH</t>
  </si>
  <si>
    <t>450DH</t>
  </si>
  <si>
    <t>700DH</t>
  </si>
  <si>
    <t>900DH</t>
  </si>
  <si>
    <t>65F6K</t>
  </si>
  <si>
    <t>40F6H</t>
  </si>
  <si>
    <t>6.1(T)╳17.0(W)╳31.3(H)</t>
  </si>
  <si>
    <t>6.1(T)╳17.0(W)╳35.3(H)</t>
  </si>
  <si>
    <t>6.1(T)╳17.0(W)╳67.0(H)</t>
  </si>
  <si>
    <t>50F6H</t>
  </si>
  <si>
    <t>70F6H</t>
  </si>
  <si>
    <t>80F6H</t>
  </si>
  <si>
    <t>110F6H</t>
  </si>
  <si>
    <t>100F6H</t>
  </si>
  <si>
    <t>12FK</t>
  </si>
  <si>
    <t>16FH</t>
  </si>
  <si>
    <r>
      <t xml:space="preserve">#One hour rate charge termination control. *After charging at 0.1 C for 14hours.  </t>
    </r>
    <r>
      <rPr>
        <b/>
        <sz val="14"/>
        <rFont val="新細明體"/>
        <family val="1"/>
      </rPr>
      <t>**With UL approval.</t>
    </r>
  </si>
  <si>
    <t>Not          Applicable</t>
  </si>
  <si>
    <t>Not Applicable</t>
  </si>
  <si>
    <t>R20P</t>
  </si>
  <si>
    <t>R14P</t>
  </si>
  <si>
    <t>R6P</t>
  </si>
  <si>
    <t>R03P</t>
  </si>
  <si>
    <t>6F22P</t>
  </si>
  <si>
    <t>R20C</t>
  </si>
  <si>
    <t>R14C</t>
  </si>
  <si>
    <t>R6C</t>
  </si>
  <si>
    <t>R03C</t>
  </si>
  <si>
    <t>6F22C</t>
  </si>
  <si>
    <t>A521</t>
  </si>
  <si>
    <t>LR59</t>
  </si>
  <si>
    <t>LR726</t>
  </si>
  <si>
    <t>LR66</t>
  </si>
  <si>
    <t>LR626</t>
  </si>
  <si>
    <t>LR48</t>
  </si>
  <si>
    <t>LR754</t>
  </si>
  <si>
    <t>LR69</t>
  </si>
  <si>
    <t>LR920</t>
  </si>
  <si>
    <t>LR57</t>
  </si>
  <si>
    <t>LR927</t>
  </si>
  <si>
    <t>LR1120</t>
  </si>
  <si>
    <t>LR736</t>
  </si>
  <si>
    <t>LR45</t>
  </si>
  <si>
    <t>LR936</t>
  </si>
  <si>
    <t>LR58</t>
  </si>
  <si>
    <t>V11GA</t>
  </si>
  <si>
    <t>V2GA</t>
  </si>
  <si>
    <t>V3GA</t>
  </si>
  <si>
    <t>V4GA</t>
  </si>
  <si>
    <t>V5GA</t>
  </si>
  <si>
    <t>V6GA</t>
  </si>
  <si>
    <t>V7GA</t>
  </si>
  <si>
    <t>V8GA</t>
  </si>
  <si>
    <t>V9GA</t>
  </si>
  <si>
    <t>625A</t>
  </si>
  <si>
    <t>AG2-S</t>
  </si>
  <si>
    <t>AG4-S</t>
  </si>
  <si>
    <t>AG6-S</t>
  </si>
  <si>
    <t>AG7-S</t>
  </si>
  <si>
    <t>AG9-S</t>
  </si>
  <si>
    <t>AG11-S</t>
  </si>
  <si>
    <t>CR1216</t>
  </si>
  <si>
    <t>CR1620</t>
  </si>
  <si>
    <t>T╳W╳H</t>
  </si>
  <si>
    <t>Model No.</t>
  </si>
  <si>
    <t>Nominal Dimension(mm)</t>
  </si>
  <si>
    <t>Capacity(0.2C Discharge)*  (mAh)</t>
  </si>
  <si>
    <t>Nominal Capacity  (mAh)</t>
  </si>
  <si>
    <t>Typ</t>
  </si>
  <si>
    <t>Min</t>
  </si>
  <si>
    <t>Temperature(℃)</t>
  </si>
  <si>
    <t>Charge</t>
  </si>
  <si>
    <t>Discharge</t>
  </si>
  <si>
    <t>Storage</t>
  </si>
  <si>
    <t>Weight approx (g)</t>
  </si>
  <si>
    <r>
      <t xml:space="preserve">  </t>
    </r>
    <r>
      <rPr>
        <i/>
        <sz val="24"/>
        <color indexed="8"/>
        <rFont val="Arial Black"/>
        <family val="2"/>
      </rPr>
      <t xml:space="preserve">     </t>
    </r>
    <r>
      <rPr>
        <i/>
        <u val="single"/>
        <sz val="24"/>
        <color indexed="8"/>
        <rFont val="Arial Black"/>
        <family val="2"/>
      </rPr>
      <t xml:space="preserve"> Cylindrical Type</t>
    </r>
  </si>
  <si>
    <r>
      <t xml:space="preserve">  </t>
    </r>
    <r>
      <rPr>
        <i/>
        <sz val="24"/>
        <color indexed="8"/>
        <rFont val="Arial Black"/>
        <family val="2"/>
      </rPr>
      <t xml:space="preserve">     </t>
    </r>
    <r>
      <rPr>
        <i/>
        <u val="single"/>
        <sz val="24"/>
        <color indexed="8"/>
        <rFont val="Arial Black"/>
        <family val="2"/>
      </rPr>
      <t xml:space="preserve"> Button Type </t>
    </r>
  </si>
  <si>
    <r>
      <t xml:space="preserve">  </t>
    </r>
    <r>
      <rPr>
        <i/>
        <sz val="24"/>
        <color indexed="8"/>
        <rFont val="Arial Black"/>
        <family val="2"/>
      </rPr>
      <t xml:space="preserve">     </t>
    </r>
    <r>
      <rPr>
        <i/>
        <u val="single"/>
        <sz val="24"/>
        <color indexed="8"/>
        <rFont val="Arial Black"/>
        <family val="2"/>
      </rPr>
      <t xml:space="preserve"> High Voltage Type</t>
    </r>
  </si>
  <si>
    <r>
      <t xml:space="preserve">  </t>
    </r>
    <r>
      <rPr>
        <i/>
        <sz val="24"/>
        <color indexed="8"/>
        <rFont val="Arial Black"/>
        <family val="2"/>
      </rPr>
      <t xml:space="preserve">     </t>
    </r>
    <r>
      <rPr>
        <i/>
        <u val="single"/>
        <sz val="24"/>
        <color indexed="8"/>
        <rFont val="Arial Black"/>
        <family val="2"/>
      </rPr>
      <t xml:space="preserve"> Nickel Cadmium Type</t>
    </r>
  </si>
  <si>
    <r>
      <t xml:space="preserve">  </t>
    </r>
    <r>
      <rPr>
        <i/>
        <sz val="24"/>
        <color indexed="8"/>
        <rFont val="Arial Black"/>
        <family val="2"/>
      </rPr>
      <t xml:space="preserve">     </t>
    </r>
    <r>
      <rPr>
        <i/>
        <u val="single"/>
        <sz val="24"/>
        <color indexed="8"/>
        <rFont val="Arial Black"/>
        <family val="2"/>
      </rPr>
      <t xml:space="preserve"> Nickel Metal Hydride Type</t>
    </r>
  </si>
  <si>
    <r>
      <t xml:space="preserve">  </t>
    </r>
    <r>
      <rPr>
        <i/>
        <sz val="24"/>
        <color indexed="8"/>
        <rFont val="Arial Black"/>
        <family val="2"/>
      </rPr>
      <t xml:space="preserve">     </t>
    </r>
    <r>
      <rPr>
        <i/>
        <u val="single"/>
        <sz val="24"/>
        <color indexed="8"/>
        <rFont val="Arial Black"/>
        <family val="2"/>
      </rPr>
      <t xml:space="preserve"> Rechargeable Li-ion Type</t>
    </r>
  </si>
  <si>
    <t>LI-ION CELL</t>
  </si>
  <si>
    <t>SO33555S</t>
  </si>
  <si>
    <t>3.9×35.0×55.0</t>
  </si>
  <si>
    <t>S483048S</t>
  </si>
  <si>
    <t>5.1×30.0×48.0</t>
  </si>
  <si>
    <t>S053048S</t>
  </si>
  <si>
    <t>5.4×30.0×48.0</t>
  </si>
  <si>
    <t>S053448S</t>
  </si>
  <si>
    <t>5.4×34.0×48.0</t>
  </si>
  <si>
    <t>S483465S</t>
  </si>
  <si>
    <t>5.1×34.0×65.0</t>
  </si>
  <si>
    <t>S053465S</t>
  </si>
  <si>
    <t>5.4×34.0×65.0</t>
  </si>
  <si>
    <t>S583048S</t>
  </si>
  <si>
    <t>6.1×30.0×48.0</t>
  </si>
  <si>
    <t>S063048S</t>
  </si>
  <si>
    <t>6.3×30.0×48.0</t>
  </si>
  <si>
    <t>S063465S</t>
  </si>
  <si>
    <t>6.3×34.0×65.0</t>
  </si>
  <si>
    <t>S062248S</t>
  </si>
  <si>
    <t>6.0×22.0×48.0</t>
  </si>
  <si>
    <t>S062265S</t>
  </si>
  <si>
    <t>6.3×22.0×65.0</t>
  </si>
  <si>
    <t>S073048S</t>
  </si>
  <si>
    <t>7.5×30.0×48.0</t>
  </si>
  <si>
    <t>S073448S</t>
  </si>
  <si>
    <t>7.5×34.0×48.0</t>
  </si>
  <si>
    <t>S083448S</t>
  </si>
  <si>
    <t>8.1×34.0×48.0</t>
  </si>
  <si>
    <t>S093048S</t>
  </si>
  <si>
    <t>9.1×30.0×48.0</t>
  </si>
  <si>
    <t>9.2×34.0×48.0</t>
  </si>
  <si>
    <t>S103448S</t>
  </si>
  <si>
    <t>S093448S</t>
  </si>
  <si>
    <t>S103463S</t>
  </si>
  <si>
    <t>10.2×34.0×48.0</t>
  </si>
  <si>
    <t>10.2×34.0×63.0</t>
  </si>
  <si>
    <t>S033555A</t>
  </si>
  <si>
    <t>S053048A</t>
  </si>
  <si>
    <t>5.3×30.0×48.0</t>
  </si>
  <si>
    <t>S063048A</t>
  </si>
  <si>
    <t>S063448A</t>
  </si>
  <si>
    <t>6.3×34.0×48.0</t>
  </si>
  <si>
    <t>S753048A</t>
  </si>
  <si>
    <t>0-45</t>
  </si>
  <si>
    <t>-20~45</t>
  </si>
  <si>
    <t>-20~60</t>
  </si>
  <si>
    <t>聚合物锂离子电芯产品型号表</t>
  </si>
  <si>
    <t>方形聚合物电池</t>
  </si>
  <si>
    <t>编号</t>
  </si>
  <si>
    <t>型号</t>
  </si>
  <si>
    <t>典型容量
(mAh)</t>
  </si>
  <si>
    <t>最小容量
(mAh)</t>
  </si>
  <si>
    <t>瓦特时（Wh）</t>
  </si>
  <si>
    <t>标称电压(V)</t>
  </si>
  <si>
    <t>内阻
(mΩ)</t>
  </si>
  <si>
    <t>尺寸（mm）</t>
  </si>
  <si>
    <t>厚度(max)</t>
  </si>
  <si>
    <t>宽度(max)</t>
  </si>
  <si>
    <t>长度(max)</t>
  </si>
  <si>
    <t>电子烟、异形系列</t>
  </si>
  <si>
    <t>0.2C典型容量mAh</t>
  </si>
  <si>
    <t>0.2C最小容量mAh</t>
  </si>
  <si>
    <t>1.2A最小容量mAh</t>
  </si>
  <si>
    <t>直径(max)</t>
  </si>
  <si>
    <t>P05330</t>
  </si>
  <si>
    <t>/</t>
  </si>
  <si>
    <t>P55330</t>
  </si>
  <si>
    <t>P68380D</t>
  </si>
  <si>
    <t>P68480D</t>
  </si>
  <si>
    <t>P70280D</t>
  </si>
  <si>
    <t>P70350D</t>
  </si>
  <si>
    <t>P70400D</t>
  </si>
  <si>
    <t>P75300D</t>
  </si>
  <si>
    <t>P75350D</t>
  </si>
  <si>
    <t>P75380D</t>
  </si>
  <si>
    <t>P75400D</t>
  </si>
  <si>
    <t>P75460D</t>
  </si>
  <si>
    <t>P75500D</t>
  </si>
  <si>
    <t>P75530D</t>
  </si>
  <si>
    <t>P75600D</t>
  </si>
  <si>
    <t>P08250D</t>
  </si>
  <si>
    <t>P08300D</t>
  </si>
  <si>
    <t>P08350D</t>
  </si>
  <si>
    <t>P08400D</t>
  </si>
  <si>
    <t>P08450D</t>
  </si>
  <si>
    <t>P08460D</t>
  </si>
  <si>
    <t>P08500D</t>
  </si>
  <si>
    <t>P08570D</t>
  </si>
  <si>
    <t>P08600D</t>
  </si>
  <si>
    <t>P08610D</t>
  </si>
  <si>
    <t>P08620D</t>
  </si>
  <si>
    <t>P08700D</t>
  </si>
  <si>
    <t>P09650D</t>
  </si>
  <si>
    <t>P10500D</t>
  </si>
  <si>
    <t>P13250D</t>
  </si>
  <si>
    <t>P13450D</t>
  </si>
  <si>
    <t>P13600D</t>
  </si>
  <si>
    <t>P13700D</t>
  </si>
  <si>
    <t>P14450D</t>
  </si>
  <si>
    <t>P16600D</t>
  </si>
  <si>
    <t>P901533D</t>
  </si>
  <si>
    <t>P901540D</t>
  </si>
  <si>
    <t>P901550D</t>
  </si>
  <si>
    <t>P101650D</t>
  </si>
  <si>
    <t>A</t>
  </si>
  <si>
    <t>序号</t>
  </si>
  <si>
    <t>产品</t>
  </si>
  <si>
    <t>容量（mAh）</t>
  </si>
  <si>
    <t>尺寸(mm)</t>
  </si>
  <si>
    <t>其他</t>
  </si>
  <si>
    <t>厚×宽×高</t>
  </si>
  <si>
    <r>
      <t>10.0</t>
    </r>
    <r>
      <rPr>
        <vertAlign val="superscript"/>
        <sz val="10"/>
        <rFont val="宋体"/>
        <family val="0"/>
      </rPr>
      <t>0.2</t>
    </r>
    <r>
      <rPr>
        <sz val="10"/>
        <rFont val="宋体"/>
        <family val="0"/>
      </rPr>
      <t>*42.0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*60.0</t>
    </r>
    <r>
      <rPr>
        <vertAlign val="superscript"/>
        <sz val="10"/>
        <rFont val="宋体"/>
        <family val="0"/>
      </rPr>
      <t>+0.0</t>
    </r>
  </si>
  <si>
    <r>
      <t>10</t>
    </r>
    <r>
      <rPr>
        <vertAlign val="superscript"/>
        <sz val="10"/>
        <rFont val="宋体"/>
        <family val="0"/>
      </rPr>
      <t>0.2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*40.5</t>
    </r>
    <r>
      <rPr>
        <vertAlign val="superscript"/>
        <sz val="10"/>
        <rFont val="宋体"/>
        <family val="0"/>
      </rPr>
      <t>+0.5</t>
    </r>
    <r>
      <rPr>
        <sz val="10"/>
        <rFont val="宋体"/>
        <family val="0"/>
      </rPr>
      <t>*90.0</t>
    </r>
    <r>
      <rPr>
        <vertAlign val="superscript"/>
        <sz val="10"/>
        <rFont val="宋体"/>
        <family val="0"/>
      </rPr>
      <t>+0.5</t>
    </r>
  </si>
  <si>
    <r>
      <t>10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*63.0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*79.0</t>
    </r>
    <r>
      <rPr>
        <vertAlign val="superscript"/>
        <sz val="10"/>
        <rFont val="宋体"/>
        <family val="0"/>
      </rPr>
      <t>+0.0</t>
    </r>
  </si>
  <si>
    <r>
      <t>10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*55.0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*76.0</t>
    </r>
    <r>
      <rPr>
        <vertAlign val="superscript"/>
        <sz val="10"/>
        <rFont val="宋体"/>
        <family val="0"/>
      </rPr>
      <t>+0.0</t>
    </r>
  </si>
  <si>
    <r>
      <t>3.8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*70.0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*125.0</t>
    </r>
    <r>
      <rPr>
        <vertAlign val="superscript"/>
        <sz val="10"/>
        <rFont val="宋体"/>
        <family val="0"/>
      </rPr>
      <t>+0.0</t>
    </r>
  </si>
  <si>
    <r>
      <t>4.3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*75.0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*88.0</t>
    </r>
    <r>
      <rPr>
        <vertAlign val="superscript"/>
        <sz val="10"/>
        <rFont val="宋体"/>
        <family val="0"/>
      </rPr>
      <t>+0.0</t>
    </r>
  </si>
  <si>
    <r>
      <t>4.8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*50.0</t>
    </r>
    <r>
      <rPr>
        <vertAlign val="superscript"/>
        <sz val="10"/>
        <rFont val="宋体"/>
        <family val="0"/>
      </rPr>
      <t>+0.5</t>
    </r>
    <r>
      <rPr>
        <sz val="10"/>
        <rFont val="宋体"/>
        <family val="0"/>
      </rPr>
      <t>*70.0</t>
    </r>
    <r>
      <rPr>
        <vertAlign val="superscript"/>
        <sz val="10"/>
        <rFont val="宋体"/>
        <family val="0"/>
      </rPr>
      <t>+0.5</t>
    </r>
  </si>
  <si>
    <r>
      <t>5.0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*45.0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*61.0</t>
    </r>
    <r>
      <rPr>
        <vertAlign val="superscript"/>
        <sz val="10"/>
        <rFont val="宋体"/>
        <family val="0"/>
      </rPr>
      <t>+0.0</t>
    </r>
  </si>
  <si>
    <r>
      <t>5.9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*60.0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 xml:space="preserve"> *87.0</t>
    </r>
    <r>
      <rPr>
        <vertAlign val="superscript"/>
        <sz val="10"/>
        <rFont val="宋体"/>
        <family val="0"/>
      </rPr>
      <t>+0.0</t>
    </r>
  </si>
  <si>
    <r>
      <t>6.0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*65.0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*70.0</t>
    </r>
    <r>
      <rPr>
        <vertAlign val="superscript"/>
        <sz val="10"/>
        <rFont val="宋体"/>
        <family val="0"/>
      </rPr>
      <t>+0.0</t>
    </r>
  </si>
  <si>
    <r>
      <t>6.0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*49.5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*68.0</t>
    </r>
    <r>
      <rPr>
        <vertAlign val="superscript"/>
        <sz val="10"/>
        <rFont val="宋体"/>
        <family val="0"/>
      </rPr>
      <t>+0.0</t>
    </r>
  </si>
  <si>
    <r>
      <t>6.2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*40.0</t>
    </r>
    <r>
      <rPr>
        <vertAlign val="superscript"/>
        <sz val="10"/>
        <rFont val="宋体"/>
        <family val="0"/>
      </rPr>
      <t>+0.5</t>
    </r>
    <r>
      <rPr>
        <sz val="10"/>
        <rFont val="宋体"/>
        <family val="0"/>
      </rPr>
      <t xml:space="preserve"> *69.0</t>
    </r>
    <r>
      <rPr>
        <vertAlign val="superscript"/>
        <sz val="10"/>
        <rFont val="宋体"/>
        <family val="0"/>
      </rPr>
      <t>+0.5</t>
    </r>
  </si>
  <si>
    <r>
      <t>6.15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*50.0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*66.0</t>
    </r>
    <r>
      <rPr>
        <vertAlign val="superscript"/>
        <sz val="10"/>
        <rFont val="宋体"/>
        <family val="0"/>
      </rPr>
      <t>+0.5</t>
    </r>
  </si>
  <si>
    <r>
      <t>6.5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*65.0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*70.0</t>
    </r>
    <r>
      <rPr>
        <vertAlign val="superscript"/>
        <sz val="10"/>
        <rFont val="宋体"/>
        <family val="0"/>
      </rPr>
      <t>+0.0</t>
    </r>
  </si>
  <si>
    <r>
      <t>6.8</t>
    </r>
    <r>
      <rPr>
        <vertAlign val="superscript"/>
        <sz val="10"/>
        <rFont val="宋体"/>
        <family val="0"/>
      </rPr>
      <t>0.2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*61.0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*94.0</t>
    </r>
    <r>
      <rPr>
        <vertAlign val="superscript"/>
        <sz val="10"/>
        <rFont val="宋体"/>
        <family val="0"/>
      </rPr>
      <t>+0.0</t>
    </r>
  </si>
  <si>
    <r>
      <t>7.2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*50.0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*75.0</t>
    </r>
    <r>
      <rPr>
        <vertAlign val="superscript"/>
        <sz val="10"/>
        <rFont val="宋体"/>
        <family val="0"/>
      </rPr>
      <t>+0.5</t>
    </r>
  </si>
  <si>
    <r>
      <t>8.0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*49.0</t>
    </r>
    <r>
      <rPr>
        <vertAlign val="superscript"/>
        <sz val="10"/>
        <rFont val="宋体"/>
        <family val="0"/>
      </rPr>
      <t>+0.5</t>
    </r>
    <r>
      <rPr>
        <sz val="10"/>
        <rFont val="宋体"/>
        <family val="0"/>
      </rPr>
      <t>*67.0</t>
    </r>
    <r>
      <rPr>
        <vertAlign val="superscript"/>
        <sz val="10"/>
        <rFont val="宋体"/>
        <family val="0"/>
      </rPr>
      <t>+0.5</t>
    </r>
  </si>
  <si>
    <r>
      <t>7.9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*60.0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*87.</t>
    </r>
    <r>
      <rPr>
        <vertAlign val="superscript"/>
        <sz val="10"/>
        <rFont val="宋体"/>
        <family val="0"/>
      </rPr>
      <t>+0.0</t>
    </r>
  </si>
  <si>
    <r>
      <t>8.0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*43.0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*70.0</t>
    </r>
    <r>
      <rPr>
        <vertAlign val="superscript"/>
        <sz val="10"/>
        <rFont val="宋体"/>
        <family val="0"/>
      </rPr>
      <t>+0.5</t>
    </r>
  </si>
  <si>
    <r>
      <t>8.8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*55.0</t>
    </r>
    <r>
      <rPr>
        <vertAlign val="superscript"/>
        <sz val="10"/>
        <rFont val="宋体"/>
        <family val="0"/>
      </rPr>
      <t>+0.5</t>
    </r>
    <r>
      <rPr>
        <sz val="10"/>
        <rFont val="宋体"/>
        <family val="0"/>
      </rPr>
      <t>*70.0</t>
    </r>
    <r>
      <rPr>
        <vertAlign val="superscript"/>
        <sz val="10"/>
        <rFont val="宋体"/>
        <family val="0"/>
      </rPr>
      <t>+0.5</t>
    </r>
  </si>
  <si>
    <r>
      <t>9.4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*45.0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*60.0</t>
    </r>
    <r>
      <rPr>
        <vertAlign val="superscript"/>
        <sz val="10"/>
        <rFont val="宋体"/>
        <family val="0"/>
      </rPr>
      <t>+0.0</t>
    </r>
  </si>
  <si>
    <t>异型结构</t>
  </si>
  <si>
    <t>406386A</t>
  </si>
  <si>
    <r>
      <t>3.9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*62.0</t>
    </r>
    <r>
      <rPr>
        <vertAlign val="superscript"/>
        <sz val="10"/>
        <rFont val="宋体"/>
        <family val="0"/>
      </rPr>
      <t>+0.8</t>
    </r>
    <r>
      <rPr>
        <sz val="10"/>
        <rFont val="宋体"/>
        <family val="0"/>
      </rPr>
      <t>*83.0</t>
    </r>
    <r>
      <rPr>
        <vertAlign val="superscript"/>
        <sz val="10"/>
        <rFont val="宋体"/>
        <family val="0"/>
      </rPr>
      <t>+0.0</t>
    </r>
  </si>
  <si>
    <t>406987C</t>
  </si>
  <si>
    <r>
      <t>4.0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*69.0</t>
    </r>
    <r>
      <rPr>
        <vertAlign val="superscript"/>
        <sz val="10"/>
        <rFont val="宋体"/>
        <family val="0"/>
      </rPr>
      <t>+0.5</t>
    </r>
    <r>
      <rPr>
        <sz val="10"/>
        <rFont val="宋体"/>
        <family val="0"/>
      </rPr>
      <t>*87.0</t>
    </r>
    <r>
      <rPr>
        <vertAlign val="superscript"/>
        <sz val="10"/>
        <rFont val="宋体"/>
        <family val="0"/>
      </rPr>
      <t>+0.0</t>
    </r>
  </si>
  <si>
    <t>455085A</t>
  </si>
  <si>
    <r>
      <t>4.5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*50.0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*83.0</t>
    </r>
    <r>
      <rPr>
        <vertAlign val="superscript"/>
        <sz val="10"/>
        <rFont val="宋体"/>
        <family val="0"/>
      </rPr>
      <t>+0.0</t>
    </r>
  </si>
  <si>
    <t>506098A</t>
  </si>
  <si>
    <r>
      <t>5.0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*60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*98.0</t>
    </r>
    <r>
      <rPr>
        <vertAlign val="superscript"/>
        <sz val="10"/>
        <rFont val="宋体"/>
        <family val="0"/>
      </rPr>
      <t>+0.0</t>
    </r>
  </si>
  <si>
    <t>576386A</t>
  </si>
  <si>
    <r>
      <t>5.7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*63.0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*86.0</t>
    </r>
    <r>
      <rPr>
        <vertAlign val="superscript"/>
        <sz val="10"/>
        <rFont val="宋体"/>
        <family val="0"/>
      </rPr>
      <t>+0.0</t>
    </r>
  </si>
  <si>
    <r>
      <t>5.6</t>
    </r>
    <r>
      <rPr>
        <vertAlign val="superscript"/>
        <sz val="12"/>
        <color indexed="8"/>
        <rFont val="宋体"/>
        <family val="0"/>
      </rPr>
      <t>0.0</t>
    </r>
    <r>
      <rPr>
        <vertAlign val="subscript"/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*51.0</t>
    </r>
    <r>
      <rPr>
        <vertAlign val="superscript"/>
        <sz val="12"/>
        <color indexed="8"/>
        <rFont val="宋体"/>
        <family val="0"/>
      </rPr>
      <t>+0.0</t>
    </r>
    <r>
      <rPr>
        <sz val="12"/>
        <color indexed="8"/>
        <rFont val="宋体"/>
        <family val="0"/>
      </rPr>
      <t>*63.0</t>
    </r>
    <r>
      <rPr>
        <vertAlign val="superscript"/>
        <sz val="12"/>
        <color indexed="8"/>
        <rFont val="宋体"/>
        <family val="0"/>
      </rPr>
      <t>+0.5</t>
    </r>
  </si>
  <si>
    <r>
      <t>11.0</t>
    </r>
    <r>
      <rPr>
        <vertAlign val="superscript"/>
        <sz val="12"/>
        <color indexed="8"/>
        <rFont val="宋体"/>
        <family val="0"/>
      </rPr>
      <t>0.0</t>
    </r>
    <r>
      <rPr>
        <vertAlign val="subscript"/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*51.0</t>
    </r>
    <r>
      <rPr>
        <vertAlign val="superscript"/>
        <sz val="12"/>
        <color indexed="8"/>
        <rFont val="宋体"/>
        <family val="0"/>
      </rPr>
      <t>+0.0</t>
    </r>
    <r>
      <rPr>
        <sz val="12"/>
        <color indexed="8"/>
        <rFont val="宋体"/>
        <family val="0"/>
      </rPr>
      <t>*75.0</t>
    </r>
    <r>
      <rPr>
        <vertAlign val="superscript"/>
        <sz val="12"/>
        <color indexed="8"/>
        <rFont val="宋体"/>
        <family val="0"/>
      </rPr>
      <t>+0.0</t>
    </r>
  </si>
  <si>
    <t>625365B</t>
  </si>
  <si>
    <r>
      <t>6.25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*53.0</t>
    </r>
    <r>
      <rPr>
        <vertAlign val="superscript"/>
        <sz val="10"/>
        <rFont val="宋体"/>
        <family val="0"/>
      </rPr>
      <t>+0.3</t>
    </r>
    <r>
      <rPr>
        <sz val="10"/>
        <rFont val="宋体"/>
        <family val="0"/>
      </rPr>
      <t>*65.0</t>
    </r>
    <r>
      <rPr>
        <vertAlign val="superscript"/>
        <sz val="10"/>
        <rFont val="宋体"/>
        <family val="0"/>
      </rPr>
      <t>+0.5</t>
    </r>
  </si>
  <si>
    <t>755363C</t>
  </si>
  <si>
    <r>
      <t>7.4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*53.0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*63.0</t>
    </r>
    <r>
      <rPr>
        <vertAlign val="superscript"/>
        <sz val="10"/>
        <rFont val="宋体"/>
        <family val="0"/>
      </rPr>
      <t>+0.0</t>
    </r>
  </si>
  <si>
    <r>
      <t>11.0</t>
    </r>
    <r>
      <rPr>
        <vertAlign val="superscript"/>
        <sz val="12"/>
        <color indexed="8"/>
        <rFont val="宋体"/>
        <family val="0"/>
      </rPr>
      <t>0.0</t>
    </r>
    <r>
      <rPr>
        <vertAlign val="subscript"/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*49.0</t>
    </r>
    <r>
      <rPr>
        <vertAlign val="superscript"/>
        <sz val="12"/>
        <color indexed="8"/>
        <rFont val="宋体"/>
        <family val="0"/>
      </rPr>
      <t>+0.0</t>
    </r>
    <r>
      <rPr>
        <sz val="12"/>
        <color indexed="8"/>
        <rFont val="宋体"/>
        <family val="0"/>
      </rPr>
      <t>*93.0</t>
    </r>
    <r>
      <rPr>
        <vertAlign val="superscript"/>
        <sz val="12"/>
        <color indexed="8"/>
        <rFont val="宋体"/>
        <family val="0"/>
      </rPr>
      <t>+0.0</t>
    </r>
  </si>
  <si>
    <t>855068B</t>
  </si>
  <si>
    <r>
      <t>8.5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*50.0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*68.0</t>
    </r>
    <r>
      <rPr>
        <vertAlign val="superscript"/>
        <sz val="10"/>
        <rFont val="宋体"/>
        <family val="0"/>
      </rPr>
      <t>+0.5</t>
    </r>
  </si>
  <si>
    <r>
      <t>8.8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*52.0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*72.0</t>
    </r>
    <r>
      <rPr>
        <vertAlign val="superscript"/>
        <sz val="10"/>
        <rFont val="宋体"/>
        <family val="0"/>
      </rPr>
      <t>+0.0</t>
    </r>
  </si>
  <si>
    <t>686690C</t>
  </si>
  <si>
    <r>
      <t>6.8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*66.0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*90.0</t>
    </r>
    <r>
      <rPr>
        <vertAlign val="superscript"/>
        <sz val="10"/>
        <rFont val="宋体"/>
        <family val="0"/>
      </rPr>
      <t>+0.0</t>
    </r>
  </si>
  <si>
    <t>105085B</t>
  </si>
  <si>
    <r>
      <t>10.0</t>
    </r>
    <r>
      <rPr>
        <vertAlign val="superscript"/>
        <sz val="10"/>
        <rFont val="宋体"/>
        <family val="0"/>
      </rPr>
      <t>0.0</t>
    </r>
    <r>
      <rPr>
        <vertAlign val="subscript"/>
        <sz val="10"/>
        <rFont val="宋体"/>
        <family val="0"/>
      </rPr>
      <t xml:space="preserve"> </t>
    </r>
    <r>
      <rPr>
        <sz val="10"/>
        <rFont val="宋体"/>
        <family val="0"/>
      </rPr>
      <t>*50.0</t>
    </r>
    <r>
      <rPr>
        <vertAlign val="superscript"/>
        <sz val="10"/>
        <rFont val="宋体"/>
        <family val="0"/>
      </rPr>
      <t>+0.0</t>
    </r>
    <r>
      <rPr>
        <sz val="10"/>
        <rFont val="宋体"/>
        <family val="0"/>
      </rPr>
      <t>*82.0</t>
    </r>
    <r>
      <rPr>
        <vertAlign val="superscript"/>
        <sz val="10"/>
        <rFont val="宋体"/>
        <family val="0"/>
      </rPr>
      <t>+0.5</t>
    </r>
  </si>
  <si>
    <r>
      <t>4.5</t>
    </r>
    <r>
      <rPr>
        <vertAlign val="superscript"/>
        <sz val="12"/>
        <color indexed="8"/>
        <rFont val="宋体"/>
        <family val="0"/>
      </rPr>
      <t>0.0</t>
    </r>
    <r>
      <rPr>
        <vertAlign val="subscript"/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*33.0</t>
    </r>
    <r>
      <rPr>
        <vertAlign val="superscript"/>
        <sz val="12"/>
        <color indexed="8"/>
        <rFont val="宋体"/>
        <family val="0"/>
      </rPr>
      <t>+0.0</t>
    </r>
    <r>
      <rPr>
        <sz val="12"/>
        <color indexed="8"/>
        <rFont val="宋体"/>
        <family val="0"/>
      </rPr>
      <t>*33.0</t>
    </r>
    <r>
      <rPr>
        <vertAlign val="superscript"/>
        <sz val="12"/>
        <color indexed="8"/>
        <rFont val="宋体"/>
        <family val="0"/>
      </rPr>
      <t>+0.5</t>
    </r>
  </si>
  <si>
    <t>6.5 * 38.0 * 62.0</t>
  </si>
  <si>
    <t>5.5 * 38.0 * 80.0</t>
  </si>
  <si>
    <t>7.0 * 50.0 * 75.0</t>
  </si>
  <si>
    <t>7.5 * 65.0 * 93.0</t>
  </si>
  <si>
    <t>5.5 * 65.0 * 92.0</t>
  </si>
  <si>
    <t>7.0 * 61.0 * 75.0</t>
  </si>
  <si>
    <t xml:space="preserve">5.0 * 60.0 * 123.0 </t>
  </si>
  <si>
    <t xml:space="preserve">5.8 * 66.0 * 125.0 </t>
  </si>
  <si>
    <t>5.0 * 65.0 * 95.0</t>
  </si>
  <si>
    <t>6.5 * 65.0 * 95.0</t>
  </si>
  <si>
    <t>6.5 * 70.0 * 108.0</t>
  </si>
  <si>
    <t>5.2 * 70.0 * 95.0</t>
  </si>
  <si>
    <t>7.6 * 56.0 * 85.0</t>
  </si>
  <si>
    <t>10.0 * 38.0 * 62.0</t>
  </si>
  <si>
    <t>备注：规格表中产品内容仅供参考,详细内容以具体的产品规格书为准! 
※ 聚合物电芯的尺寸和规格可以按客户的要求定做
※ 厚度不同（小于6mm）、长宽相同的电芯，不需另外开模
※ 客户要求的电池容量若高于上述的标称容量，则要具体讨论，</t>
  </si>
  <si>
    <t>核   准</t>
  </si>
  <si>
    <t>审   核</t>
  </si>
  <si>
    <t>制   定</t>
  </si>
  <si>
    <t>夏凤鸣</t>
  </si>
  <si>
    <r>
      <t>PAGE 1 OF</t>
    </r>
    <r>
      <rPr>
        <sz val="12"/>
        <rFont val="新細明體"/>
        <family val="1"/>
      </rPr>
      <t xml:space="preserve"> 4</t>
    </r>
  </si>
  <si>
    <t>量产产品规格表</t>
  </si>
  <si>
    <t>型號</t>
  </si>
  <si>
    <r>
      <t>標稱電壓</t>
    </r>
    <r>
      <rPr>
        <sz val="10"/>
        <rFont val="Arial"/>
        <family val="2"/>
      </rPr>
      <t xml:space="preserve"> (Vdc)</t>
    </r>
  </si>
  <si>
    <r>
      <t>額定電容量</t>
    </r>
    <r>
      <rPr>
        <sz val="10"/>
        <rFont val="Arial"/>
        <family val="2"/>
      </rPr>
      <t>(mAh)</t>
    </r>
  </si>
  <si>
    <t>尺寸</t>
  </si>
  <si>
    <t>正極材料</t>
  </si>
  <si>
    <t>電芯代碼</t>
  </si>
  <si>
    <t>製程</t>
  </si>
  <si>
    <t>5200mAh</t>
  </si>
  <si>
    <r>
      <t>(</t>
    </r>
    <r>
      <rPr>
        <sz val="10"/>
        <rFont val="標楷體"/>
        <family val="4"/>
      </rPr>
      <t>主測型號</t>
    </r>
    <r>
      <rPr>
        <sz val="10"/>
        <rFont val="Times New Roman"/>
        <family val="1"/>
      </rPr>
      <t xml:space="preserve"> - </t>
    </r>
    <r>
      <rPr>
        <sz val="10"/>
        <rFont val="標楷體"/>
        <family val="4"/>
      </rPr>
      <t>最大容量</t>
    </r>
    <r>
      <rPr>
        <sz val="10"/>
        <rFont val="Times New Roman"/>
        <family val="1"/>
      </rPr>
      <t>)</t>
    </r>
  </si>
  <si>
    <t>T 7.8 mm / W40 mm \ H 105 mm</t>
  </si>
  <si>
    <t>鈷酸鋰</t>
  </si>
  <si>
    <t>ICP8/40/105</t>
  </si>
  <si>
    <t>堆疊</t>
  </si>
  <si>
    <t>4700mAh</t>
  </si>
  <si>
    <t>T6.8/W46/H132</t>
  </si>
  <si>
    <t>4200mAh</t>
  </si>
  <si>
    <t>T6.0/W49/H108</t>
  </si>
  <si>
    <t>3840mAh</t>
  </si>
  <si>
    <t>T3.0/W63/H120</t>
  </si>
  <si>
    <t>3000mAh</t>
  </si>
  <si>
    <t>T3.5/W56/H86</t>
  </si>
  <si>
    <t>2500mAh</t>
  </si>
  <si>
    <t>T5.5/W41/H91</t>
  </si>
  <si>
    <t>2000mAh</t>
  </si>
  <si>
    <t>T8.6/W35/H59</t>
  </si>
  <si>
    <t>1800mAh</t>
  </si>
  <si>
    <t>T3.9/W36/H62</t>
  </si>
  <si>
    <t>1500mAh</t>
  </si>
  <si>
    <t>T4.2/W35/H53</t>
  </si>
  <si>
    <t>1000mAh</t>
  </si>
  <si>
    <t>T5.8/W31/H40</t>
  </si>
  <si>
    <t>990mAh</t>
  </si>
  <si>
    <t>T5.6/W33/H45</t>
  </si>
  <si>
    <t>970mAh</t>
  </si>
  <si>
    <t>T5.2/W34/H50</t>
  </si>
  <si>
    <t>950mAh</t>
  </si>
  <si>
    <t>T5.1/W34/H50</t>
  </si>
  <si>
    <t>930mAh</t>
  </si>
  <si>
    <t>T7.6/W24/H47</t>
  </si>
  <si>
    <t>900mAh</t>
  </si>
  <si>
    <t>T7.5/W24/H47</t>
  </si>
  <si>
    <t>880mAh</t>
  </si>
  <si>
    <t>T4.2/W25/H80</t>
  </si>
  <si>
    <t>860mAh</t>
  </si>
  <si>
    <t>T4.1/W26/H80</t>
  </si>
  <si>
    <t>840mAh</t>
  </si>
  <si>
    <t>T4.0/W26/H80</t>
  </si>
  <si>
    <t>820mAh</t>
  </si>
  <si>
    <t>T3.9/W26/H80</t>
  </si>
  <si>
    <t>800mAh</t>
  </si>
  <si>
    <t>T5.2/W30/H48</t>
  </si>
  <si>
    <t>790mAh</t>
  </si>
  <si>
    <t>770mAh</t>
  </si>
  <si>
    <t>T5.1/W30/H48</t>
  </si>
  <si>
    <t>750mAh</t>
  </si>
  <si>
    <t>T5.0/W30/H48</t>
  </si>
  <si>
    <t>730mAh</t>
  </si>
  <si>
    <t>T5.6/W29/H45</t>
  </si>
  <si>
    <t>700mAh</t>
  </si>
  <si>
    <t>T5.4/W31/H36</t>
  </si>
  <si>
    <t>680mAh</t>
  </si>
  <si>
    <t>T4.5/W36/H40</t>
  </si>
  <si>
    <t>660mAh</t>
  </si>
  <si>
    <t>T4.4/W36/H40</t>
  </si>
  <si>
    <t>640mAh</t>
  </si>
  <si>
    <t>T4.3/W36/H40</t>
  </si>
  <si>
    <t>620mAh</t>
  </si>
  <si>
    <t>T6.1/W33/H26</t>
  </si>
  <si>
    <t>600mAh</t>
  </si>
  <si>
    <t>T4.8/W19/H55</t>
  </si>
  <si>
    <t>590mAh</t>
  </si>
  <si>
    <t>T3.3/W34/H50</t>
  </si>
  <si>
    <t>570mAh</t>
  </si>
  <si>
    <t>T3.2/W34/H50</t>
  </si>
  <si>
    <t>550mAh</t>
  </si>
  <si>
    <t>T5.9/W28/H35</t>
  </si>
  <si>
    <t>530mAh</t>
  </si>
  <si>
    <t>T5.8/W28/H35</t>
  </si>
  <si>
    <t>500mAh</t>
  </si>
  <si>
    <t>T6.0/W25/H35</t>
  </si>
  <si>
    <t>480mAh</t>
  </si>
  <si>
    <t>T6.3/W26/H23</t>
  </si>
  <si>
    <t>460mAh</t>
  </si>
  <si>
    <t>T5.2/W20/H40</t>
  </si>
  <si>
    <t>440mAh</t>
  </si>
  <si>
    <t>T5.2/W24/H28</t>
  </si>
  <si>
    <t>420mAh</t>
  </si>
  <si>
    <t>T64/W14/H50</t>
  </si>
  <si>
    <t>400mAh</t>
  </si>
  <si>
    <t>T6.0/W16/H42</t>
  </si>
  <si>
    <t>390mAh</t>
  </si>
  <si>
    <t>T5.8/W28/H30</t>
  </si>
  <si>
    <t>370mAh</t>
  </si>
  <si>
    <t>T5.8/W19/H31</t>
  </si>
  <si>
    <t>350mAh</t>
  </si>
  <si>
    <t>T5.0/W18/H34</t>
  </si>
  <si>
    <t>330mAh</t>
  </si>
  <si>
    <t>T5.0/W20/H30</t>
  </si>
  <si>
    <t>300mAh</t>
  </si>
  <si>
    <t>T4.9/W19/H30</t>
  </si>
  <si>
    <t>280mAh</t>
  </si>
  <si>
    <t>T6.0/W20/H28</t>
  </si>
  <si>
    <t>260mAh</t>
  </si>
  <si>
    <t>T3.0/W22/H48</t>
  </si>
  <si>
    <t>240mAh</t>
  </si>
  <si>
    <t>T4.6/W19/H25</t>
  </si>
  <si>
    <t>220mAh</t>
  </si>
  <si>
    <t>T5.9/W14/H22</t>
  </si>
  <si>
    <t>200mAh</t>
  </si>
  <si>
    <t>T4.7/W13/H31</t>
  </si>
  <si>
    <t>190mAh</t>
  </si>
  <si>
    <t>T3.8/W19/H24</t>
  </si>
  <si>
    <t>170mAh</t>
  </si>
  <si>
    <t>T4.8/W11/H24</t>
  </si>
  <si>
    <t>150mAh</t>
  </si>
  <si>
    <t>T3.9/W19/H20</t>
  </si>
  <si>
    <t>130mAh</t>
  </si>
  <si>
    <t>T4.0/W18/H18</t>
  </si>
  <si>
    <t>100mAh</t>
  </si>
  <si>
    <t>T4.6/W15/H18</t>
  </si>
  <si>
    <t>90mAh</t>
  </si>
  <si>
    <t>T3.0/W18/H28</t>
  </si>
  <si>
    <t>80mAh</t>
  </si>
  <si>
    <t>T2.9/W18/H28</t>
  </si>
  <si>
    <t>70mAh</t>
  </si>
  <si>
    <t>T4.0/W9/H26</t>
  </si>
  <si>
    <t>50mAh</t>
  </si>
  <si>
    <t>T4.6/W10/H14</t>
  </si>
  <si>
    <t>30mAh</t>
  </si>
  <si>
    <t>T 4mm / W10 mm \ H 12 mm</t>
  </si>
  <si>
    <t>ICP4/10/12</t>
  </si>
  <si>
    <t>KY25mAh</t>
  </si>
  <si>
    <r>
      <t>(</t>
    </r>
    <r>
      <rPr>
        <sz val="10"/>
        <rFont val="標楷體"/>
        <family val="4"/>
      </rPr>
      <t>主測型號</t>
    </r>
    <r>
      <rPr>
        <sz val="10"/>
        <rFont val="Times New Roman"/>
        <family val="1"/>
      </rPr>
      <t>–</t>
    </r>
    <r>
      <rPr>
        <sz val="10"/>
        <rFont val="標楷體"/>
        <family val="4"/>
      </rPr>
      <t>最小容量</t>
    </r>
    <r>
      <rPr>
        <sz val="10"/>
        <rFont val="Times New Roman"/>
        <family val="1"/>
      </rPr>
      <t>)</t>
    </r>
  </si>
  <si>
    <r>
      <t>說明</t>
    </r>
    <r>
      <rPr>
        <sz val="10"/>
        <rFont val="Times New Roman"/>
        <family val="1"/>
      </rPr>
      <t>:</t>
    </r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</si>
  <si>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標楷體"/>
        <family val="4"/>
      </rPr>
      <t>本電芯之材料、外觀形狀</t>
    </r>
    <r>
      <rPr>
        <sz val="10"/>
        <rFont val="Times New Roman"/>
        <family val="1"/>
      </rPr>
      <t>(Polymer</t>
    </r>
    <r>
      <rPr>
        <sz val="10"/>
        <rFont val="標楷體"/>
        <family val="4"/>
      </rPr>
      <t>型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皆相同，符合系列分類原則。</t>
    </r>
  </si>
  <si>
    <r>
      <t>2.</t>
    </r>
    <r>
      <rPr>
        <sz val="7"/>
        <rFont val="Times New Roman"/>
        <family val="1"/>
      </rPr>
      <t xml:space="preserve">     </t>
    </r>
    <r>
      <rPr>
        <sz val="10"/>
        <rFont val="標楷體"/>
        <family val="4"/>
      </rPr>
      <t>不同部分在於電壓、容量不同，其餘均相同。</t>
    </r>
  </si>
  <si>
    <r>
      <t>3.</t>
    </r>
    <r>
      <rPr>
        <sz val="7"/>
        <rFont val="Times New Roman"/>
        <family val="1"/>
      </rPr>
      <t xml:space="preserve">     </t>
    </r>
    <r>
      <rPr>
        <sz val="10"/>
        <rFont val="標楷體"/>
        <family val="4"/>
      </rPr>
      <t>申請驗證登錄</t>
    </r>
    <r>
      <rPr>
        <sz val="10"/>
        <rFont val="Times New Roman"/>
        <family val="1"/>
      </rPr>
      <t>R3D115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</si>
</sst>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m&quot;月&quot;d&quot;日&quot;"/>
    <numFmt numFmtId="178" formatCode="0.00_ "/>
    <numFmt numFmtId="179" formatCode="000"/>
    <numFmt numFmtId="180" formatCode="0.0_ "/>
    <numFmt numFmtId="181" formatCode="0.00_);[Red]\(0.00\)"/>
    <numFmt numFmtId="182" formatCode="0.0_);[Red]\(0.0\)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8">
    <font>
      <sz val="12"/>
      <name val="新細明體"/>
      <family val="1"/>
    </font>
    <font>
      <sz val="9"/>
      <name val="新細明體"/>
      <family val="1"/>
    </font>
    <font>
      <i/>
      <sz val="24"/>
      <name val="Arial Black"/>
      <family val="2"/>
    </font>
    <font>
      <i/>
      <sz val="24"/>
      <color indexed="8"/>
      <name val="Arial Black"/>
      <family val="2"/>
    </font>
    <font>
      <i/>
      <u val="single"/>
      <sz val="24"/>
      <color indexed="8"/>
      <name val="Arial Black"/>
      <family val="2"/>
    </font>
    <font>
      <i/>
      <sz val="20"/>
      <name val="Monotype Corsiva"/>
      <family val="4"/>
    </font>
    <font>
      <b/>
      <sz val="14"/>
      <name val="新細明體"/>
      <family val="1"/>
    </font>
    <font>
      <i/>
      <sz val="12"/>
      <name val="新細明體"/>
      <family val="1"/>
    </font>
    <font>
      <b/>
      <i/>
      <sz val="14"/>
      <name val="新細明體"/>
      <family val="1"/>
    </font>
    <font>
      <b/>
      <i/>
      <sz val="16"/>
      <name val="Monotype Corsiva"/>
      <family val="4"/>
    </font>
    <font>
      <b/>
      <i/>
      <sz val="16"/>
      <name val="新細明體"/>
      <family val="1"/>
    </font>
    <font>
      <sz val="12"/>
      <name val="Gungsuh"/>
      <family val="1"/>
    </font>
    <font>
      <sz val="12"/>
      <name val="Times New Roman"/>
      <family val="1"/>
    </font>
    <font>
      <b/>
      <sz val="13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vertAlign val="superscript"/>
      <sz val="10"/>
      <name val="宋体"/>
      <family val="0"/>
    </font>
    <font>
      <vertAlign val="subscript"/>
      <sz val="10"/>
      <name val="宋体"/>
      <family val="0"/>
    </font>
    <font>
      <vertAlign val="superscript"/>
      <sz val="12"/>
      <color indexed="8"/>
      <name val="宋体"/>
      <family val="0"/>
    </font>
    <font>
      <vertAlign val="subscript"/>
      <sz val="12"/>
      <color indexed="8"/>
      <name val="宋体"/>
      <family val="0"/>
    </font>
    <font>
      <sz val="12"/>
      <name val="Calibri"/>
      <family val="2"/>
    </font>
    <font>
      <sz val="10"/>
      <name val="標楷體"/>
      <family val="4"/>
    </font>
    <font>
      <sz val="10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9D9D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0" fontId="38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2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5" borderId="11" xfId="0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36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 wrapText="1"/>
    </xf>
    <xf numFmtId="180" fontId="15" fillId="36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78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80" fontId="18" fillId="0" borderId="10" xfId="0" applyNumberFormat="1" applyFont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8" borderId="10" xfId="45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178" fontId="18" fillId="0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81" fontId="1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18" fillId="0" borderId="10" xfId="0" applyNumberFormat="1" applyFont="1" applyFill="1" applyBorder="1" applyAlignment="1">
      <alignment horizontal="center" vertical="center"/>
    </xf>
    <xf numFmtId="182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4" fillId="39" borderId="0" xfId="0" applyFont="1" applyFill="1" applyBorder="1" applyAlignment="1">
      <alignment horizontal="left" vertical="center"/>
    </xf>
    <xf numFmtId="0" fontId="14" fillId="39" borderId="0" xfId="0" applyFont="1" applyFill="1" applyBorder="1" applyAlignment="1">
      <alignment horizontal="center" vertical="center"/>
    </xf>
    <xf numFmtId="180" fontId="14" fillId="39" borderId="0" xfId="0" applyNumberFormat="1" applyFont="1" applyFill="1" applyBorder="1" applyAlignment="1">
      <alignment horizontal="left" vertical="center"/>
    </xf>
    <xf numFmtId="0" fontId="15" fillId="36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/>
    </xf>
    <xf numFmtId="178" fontId="15" fillId="36" borderId="0" xfId="0" applyNumberFormat="1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  <xf numFmtId="180" fontId="15" fillId="36" borderId="0" xfId="0" applyNumberFormat="1" applyFont="1" applyFill="1" applyBorder="1" applyAlignment="1">
      <alignment horizontal="center" vertical="center"/>
    </xf>
    <xf numFmtId="180" fontId="15" fillId="36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80" fontId="13" fillId="0" borderId="0" xfId="0" applyNumberFormat="1" applyFont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49" fontId="38" fillId="0" borderId="21" xfId="0" applyNumberFormat="1" applyFont="1" applyFill="1" applyBorder="1" applyAlignment="1">
      <alignment horizontal="center" vertical="center"/>
    </xf>
    <xf numFmtId="49" fontId="38" fillId="0" borderId="22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14" fontId="38" fillId="0" borderId="21" xfId="0" applyNumberFormat="1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 wrapText="1"/>
    </xf>
    <xf numFmtId="0" fontId="17" fillId="40" borderId="21" xfId="0" applyFont="1" applyFill="1" applyBorder="1" applyAlignment="1">
      <alignment horizontal="center" vertical="center" wrapText="1"/>
    </xf>
    <xf numFmtId="0" fontId="40" fillId="40" borderId="48" xfId="0" applyFont="1" applyFill="1" applyBorder="1" applyAlignment="1">
      <alignment vertical="center"/>
    </xf>
    <xf numFmtId="0" fontId="40" fillId="40" borderId="22" xfId="0" applyFont="1" applyFill="1" applyBorder="1" applyAlignment="1">
      <alignment vertical="center"/>
    </xf>
    <xf numFmtId="0" fontId="17" fillId="40" borderId="42" xfId="0" applyNumberFormat="1" applyFont="1" applyFill="1" applyBorder="1" applyAlignment="1">
      <alignment horizontal="center" vertical="center" wrapText="1"/>
    </xf>
    <xf numFmtId="0" fontId="17" fillId="40" borderId="43" xfId="0" applyNumberFormat="1" applyFont="1" applyFill="1" applyBorder="1" applyAlignment="1">
      <alignment horizontal="center" vertical="center" wrapText="1"/>
    </xf>
    <xf numFmtId="0" fontId="17" fillId="40" borderId="23" xfId="0" applyFont="1" applyFill="1" applyBorder="1" applyAlignment="1">
      <alignment horizontal="center" vertical="center"/>
    </xf>
    <xf numFmtId="0" fontId="17" fillId="40" borderId="23" xfId="0" applyFont="1" applyFill="1" applyBorder="1" applyAlignment="1">
      <alignment horizontal="center" vertical="center" wrapText="1"/>
    </xf>
    <xf numFmtId="0" fontId="17" fillId="40" borderId="21" xfId="0" applyFont="1" applyFill="1" applyBorder="1" applyAlignment="1">
      <alignment horizontal="center" vertical="center"/>
    </xf>
    <xf numFmtId="0" fontId="17" fillId="40" borderId="45" xfId="0" applyNumberFormat="1" applyFont="1" applyFill="1" applyBorder="1" applyAlignment="1">
      <alignment horizontal="center" vertical="center" wrapText="1"/>
    </xf>
    <xf numFmtId="0" fontId="17" fillId="40" borderId="46" xfId="0" applyNumberFormat="1" applyFont="1" applyFill="1" applyBorder="1" applyAlignment="1">
      <alignment horizontal="center" vertical="center" wrapText="1"/>
    </xf>
    <xf numFmtId="183" fontId="18" fillId="0" borderId="10" xfId="0" applyNumberFormat="1" applyFont="1" applyFill="1" applyBorder="1" applyAlignment="1">
      <alignment horizontal="center" vertical="center"/>
    </xf>
    <xf numFmtId="0" fontId="18" fillId="0" borderId="10" xfId="40" applyFont="1" applyFill="1" applyBorder="1" applyAlignment="1">
      <alignment horizontal="center" vertical="center" wrapText="1"/>
      <protection/>
    </xf>
    <xf numFmtId="49" fontId="18" fillId="0" borderId="21" xfId="0" applyNumberFormat="1" applyFont="1" applyFill="1" applyBorder="1" applyAlignment="1">
      <alignment horizontal="left" vertical="center"/>
    </xf>
    <xf numFmtId="49" fontId="18" fillId="0" borderId="48" xfId="0" applyNumberFormat="1" applyFont="1" applyFill="1" applyBorder="1" applyAlignment="1">
      <alignment horizontal="left" vertical="center"/>
    </xf>
    <xf numFmtId="49" fontId="18" fillId="0" borderId="22" xfId="0" applyNumberFormat="1" applyFont="1" applyFill="1" applyBorder="1" applyAlignment="1">
      <alignment horizontal="left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83" fontId="16" fillId="38" borderId="10" xfId="0" applyNumberFormat="1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49" fontId="16" fillId="38" borderId="21" xfId="0" applyNumberFormat="1" applyFont="1" applyFill="1" applyBorder="1" applyAlignment="1">
      <alignment horizontal="left" vertical="center"/>
    </xf>
    <xf numFmtId="49" fontId="16" fillId="38" borderId="48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center" vertical="center"/>
    </xf>
    <xf numFmtId="183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left" vertical="center"/>
    </xf>
    <xf numFmtId="49" fontId="16" fillId="0" borderId="48" xfId="0" applyNumberFormat="1" applyFont="1" applyFill="1" applyBorder="1" applyAlignment="1">
      <alignment horizontal="left" vertical="center"/>
    </xf>
    <xf numFmtId="49" fontId="16" fillId="0" borderId="21" xfId="0" applyNumberFormat="1" applyFont="1" applyFill="1" applyBorder="1" applyAlignment="1">
      <alignment horizontal="left" vertical="center"/>
    </xf>
    <xf numFmtId="49" fontId="16" fillId="0" borderId="48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49" fontId="18" fillId="0" borderId="48" xfId="0" applyNumberFormat="1" applyFont="1" applyFill="1" applyBorder="1" applyAlignment="1">
      <alignment horizontal="left" vertical="center"/>
    </xf>
    <xf numFmtId="49" fontId="18" fillId="0" borderId="22" xfId="0" applyNumberFormat="1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6" fillId="41" borderId="49" xfId="0" applyFont="1" applyFill="1" applyBorder="1" applyAlignment="1">
      <alignment horizontal="center" vertical="center" wrapText="1"/>
    </xf>
    <xf numFmtId="0" fontId="46" fillId="41" borderId="50" xfId="0" applyFont="1" applyFill="1" applyBorder="1" applyAlignment="1">
      <alignment horizontal="center" vertical="center" wrapText="1"/>
    </xf>
    <xf numFmtId="0" fontId="47" fillId="0" borderId="51" xfId="0" applyFont="1" applyBorder="1" applyAlignment="1">
      <alignment vertical="center" wrapText="1"/>
    </xf>
    <xf numFmtId="0" fontId="48" fillId="0" borderId="52" xfId="0" applyFont="1" applyBorder="1" applyAlignment="1">
      <alignment vertical="center" wrapText="1"/>
    </xf>
    <xf numFmtId="0" fontId="47" fillId="0" borderId="52" xfId="0" applyFont="1" applyBorder="1" applyAlignment="1">
      <alignment vertical="center" wrapText="1"/>
    </xf>
    <xf numFmtId="0" fontId="47" fillId="0" borderId="53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53" xfId="0" applyFont="1" applyBorder="1" applyAlignment="1">
      <alignment vertical="center" wrapText="1"/>
    </xf>
    <xf numFmtId="0" fontId="47" fillId="0" borderId="54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55" xfId="0" applyFont="1" applyBorder="1" applyAlignment="1">
      <alignment vertical="center" wrapText="1"/>
    </xf>
    <xf numFmtId="0" fontId="46" fillId="0" borderId="56" xfId="0" applyFont="1" applyBorder="1" applyAlignment="1">
      <alignment vertical="center" wrapText="1"/>
    </xf>
    <xf numFmtId="0" fontId="46" fillId="0" borderId="57" xfId="0" applyFont="1" applyBorder="1" applyAlignment="1">
      <alignment vertical="center" wrapText="1"/>
    </xf>
    <xf numFmtId="0" fontId="48" fillId="0" borderId="58" xfId="0" applyFont="1" applyBorder="1" applyAlignment="1">
      <alignment horizontal="left" vertical="center" wrapText="1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59" xfId="0" applyFont="1" applyBorder="1" applyAlignment="1">
      <alignment horizontal="left" vertical="center" wrapText="1" indent="1"/>
    </xf>
    <xf numFmtId="0" fontId="47" fillId="0" borderId="58" xfId="0" applyFont="1" applyBorder="1" applyAlignment="1">
      <alignment horizontal="left" vertical="center" wrapText="1" indent="1"/>
    </xf>
    <xf numFmtId="0" fontId="47" fillId="0" borderId="0" xfId="0" applyFont="1" applyBorder="1" applyAlignment="1">
      <alignment horizontal="left" vertical="center" wrapText="1" indent="1"/>
    </xf>
    <xf numFmtId="0" fontId="47" fillId="0" borderId="59" xfId="0" applyFont="1" applyBorder="1" applyAlignment="1">
      <alignment horizontal="left" vertical="center" wrapText="1" indent="1"/>
    </xf>
    <xf numFmtId="0" fontId="47" fillId="0" borderId="60" xfId="0" applyFont="1" applyBorder="1" applyAlignment="1">
      <alignment horizontal="left" vertical="center" wrapText="1" indent="1"/>
    </xf>
    <xf numFmtId="0" fontId="47" fillId="0" borderId="61" xfId="0" applyFont="1" applyBorder="1" applyAlignment="1">
      <alignment horizontal="left" vertical="center" wrapText="1" indent="1"/>
    </xf>
    <xf numFmtId="0" fontId="47" fillId="0" borderId="53" xfId="0" applyFont="1" applyBorder="1" applyAlignment="1">
      <alignment horizontal="left" vertical="center" wrapText="1" indent="1"/>
    </xf>
    <xf numFmtId="0" fontId="45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常规_开发部2012年5月份送样情况0505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0</xdr:rowOff>
    </xdr:from>
    <xdr:to>
      <xdr:col>1</xdr:col>
      <xdr:colOff>819150</xdr:colOff>
      <xdr:row>12</xdr:row>
      <xdr:rowOff>0</xdr:rowOff>
    </xdr:to>
    <xdr:pic>
      <xdr:nvPicPr>
        <xdr:cNvPr id="1" name="Picture 9" descr="gre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97180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15</xdr:row>
      <xdr:rowOff>0</xdr:rowOff>
    </xdr:from>
    <xdr:to>
      <xdr:col>1</xdr:col>
      <xdr:colOff>819150</xdr:colOff>
      <xdr:row>15</xdr:row>
      <xdr:rowOff>0</xdr:rowOff>
    </xdr:to>
    <xdr:pic>
      <xdr:nvPicPr>
        <xdr:cNvPr id="2" name="Picture 10" descr="gre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365760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24</xdr:row>
      <xdr:rowOff>0</xdr:rowOff>
    </xdr:from>
    <xdr:to>
      <xdr:col>1</xdr:col>
      <xdr:colOff>819150</xdr:colOff>
      <xdr:row>24</xdr:row>
      <xdr:rowOff>0</xdr:rowOff>
    </xdr:to>
    <xdr:pic>
      <xdr:nvPicPr>
        <xdr:cNvPr id="3" name="Picture 11" descr="gre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5667375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12</xdr:row>
      <xdr:rowOff>0</xdr:rowOff>
    </xdr:from>
    <xdr:to>
      <xdr:col>1</xdr:col>
      <xdr:colOff>819150</xdr:colOff>
      <xdr:row>12</xdr:row>
      <xdr:rowOff>0</xdr:rowOff>
    </xdr:to>
    <xdr:pic>
      <xdr:nvPicPr>
        <xdr:cNvPr id="4" name="Picture 13" descr="gre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97180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15</xdr:row>
      <xdr:rowOff>0</xdr:rowOff>
    </xdr:from>
    <xdr:to>
      <xdr:col>1</xdr:col>
      <xdr:colOff>819150</xdr:colOff>
      <xdr:row>15</xdr:row>
      <xdr:rowOff>0</xdr:rowOff>
    </xdr:to>
    <xdr:pic>
      <xdr:nvPicPr>
        <xdr:cNvPr id="5" name="Picture 14" descr="gre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365760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24</xdr:row>
      <xdr:rowOff>0</xdr:rowOff>
    </xdr:from>
    <xdr:to>
      <xdr:col>1</xdr:col>
      <xdr:colOff>819150</xdr:colOff>
      <xdr:row>24</xdr:row>
      <xdr:rowOff>0</xdr:rowOff>
    </xdr:to>
    <xdr:pic>
      <xdr:nvPicPr>
        <xdr:cNvPr id="6" name="Picture 15" descr="gre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5667375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75" zoomScaleNormal="75" zoomScaleSheetLayoutView="75" zoomScalePageLayoutView="0" workbookViewId="0" topLeftCell="A1">
      <selection activeCell="A1" sqref="A1:G1"/>
    </sheetView>
  </sheetViews>
  <sheetFormatPr defaultColWidth="11.875" defaultRowHeight="16.5"/>
  <cols>
    <col min="1" max="16384" width="11.875" style="1" customWidth="1"/>
  </cols>
  <sheetData>
    <row r="1" spans="1:7" ht="36.75">
      <c r="A1" s="84" t="s">
        <v>472</v>
      </c>
      <c r="B1" s="85"/>
      <c r="C1" s="85"/>
      <c r="D1" s="85"/>
      <c r="E1" s="85"/>
      <c r="F1" s="85"/>
      <c r="G1" s="85"/>
    </row>
    <row r="4" spans="1:4" ht="27.75" thickBot="1">
      <c r="A4" s="75" t="s">
        <v>0</v>
      </c>
      <c r="B4" s="76"/>
      <c r="C4" s="76"/>
      <c r="D4" s="76"/>
    </row>
    <row r="5" spans="1:9" ht="17.25" thickTop="1">
      <c r="A5" s="77" t="s">
        <v>1</v>
      </c>
      <c r="B5" s="79" t="s">
        <v>2</v>
      </c>
      <c r="C5" s="79"/>
      <c r="D5" s="80" t="s">
        <v>5</v>
      </c>
      <c r="E5" s="79" t="s">
        <v>12</v>
      </c>
      <c r="F5" s="79"/>
      <c r="G5" s="79"/>
      <c r="H5" s="79"/>
      <c r="I5" s="82"/>
    </row>
    <row r="6" spans="1:9" ht="20.25" thickBot="1">
      <c r="A6" s="78"/>
      <c r="B6" s="27" t="s">
        <v>4</v>
      </c>
      <c r="C6" s="27" t="s">
        <v>3</v>
      </c>
      <c r="D6" s="81"/>
      <c r="E6" s="27" t="s">
        <v>6</v>
      </c>
      <c r="F6" s="27" t="s">
        <v>7</v>
      </c>
      <c r="G6" s="27" t="s">
        <v>8</v>
      </c>
      <c r="H6" s="27" t="s">
        <v>11</v>
      </c>
      <c r="I6" s="28" t="s">
        <v>10</v>
      </c>
    </row>
    <row r="7" ht="18" thickBot="1" thickTop="1"/>
    <row r="8" spans="1:9" ht="17.25" thickTop="1">
      <c r="A8" s="6" t="s">
        <v>13</v>
      </c>
      <c r="B8" s="7">
        <v>34.2</v>
      </c>
      <c r="C8" s="7">
        <v>61.5</v>
      </c>
      <c r="D8" s="71">
        <v>1.5</v>
      </c>
      <c r="E8" s="7" t="s">
        <v>13</v>
      </c>
      <c r="F8" s="7" t="s">
        <v>13</v>
      </c>
      <c r="G8" s="7" t="s">
        <v>20</v>
      </c>
      <c r="H8" s="7" t="s">
        <v>51</v>
      </c>
      <c r="I8" s="8" t="s">
        <v>25</v>
      </c>
    </row>
    <row r="9" spans="1:9" ht="16.5">
      <c r="A9" s="9" t="s">
        <v>14</v>
      </c>
      <c r="B9" s="2">
        <v>26.2</v>
      </c>
      <c r="C9" s="2">
        <v>50</v>
      </c>
      <c r="D9" s="72"/>
      <c r="E9" s="2" t="s">
        <v>14</v>
      </c>
      <c r="F9" s="2" t="s">
        <v>14</v>
      </c>
      <c r="G9" s="2" t="s">
        <v>21</v>
      </c>
      <c r="H9" s="2" t="s">
        <v>52</v>
      </c>
      <c r="I9" s="10" t="s">
        <v>26</v>
      </c>
    </row>
    <row r="10" spans="1:9" ht="16.5">
      <c r="A10" s="9" t="s">
        <v>15</v>
      </c>
      <c r="B10" s="2">
        <v>14.5</v>
      </c>
      <c r="C10" s="2">
        <v>50.5</v>
      </c>
      <c r="D10" s="72"/>
      <c r="E10" s="2" t="s">
        <v>15</v>
      </c>
      <c r="F10" s="2" t="s">
        <v>15</v>
      </c>
      <c r="G10" s="2" t="s">
        <v>22</v>
      </c>
      <c r="H10" s="2" t="s">
        <v>53</v>
      </c>
      <c r="I10" s="10" t="s">
        <v>27</v>
      </c>
    </row>
    <row r="11" spans="1:9" ht="16.5">
      <c r="A11" s="9" t="s">
        <v>16</v>
      </c>
      <c r="B11" s="2">
        <v>10.5</v>
      </c>
      <c r="C11" s="2">
        <v>44.5</v>
      </c>
      <c r="D11" s="72"/>
      <c r="E11" s="2" t="s">
        <v>16</v>
      </c>
      <c r="F11" s="2" t="s">
        <v>16</v>
      </c>
      <c r="G11" s="2" t="s">
        <v>23</v>
      </c>
      <c r="H11" s="2" t="s">
        <v>54</v>
      </c>
      <c r="I11" s="10" t="s">
        <v>28</v>
      </c>
    </row>
    <row r="12" spans="1:9" ht="16.5">
      <c r="A12" s="9" t="s">
        <v>17</v>
      </c>
      <c r="B12" s="2">
        <v>11.72</v>
      </c>
      <c r="C12" s="2">
        <v>29.1</v>
      </c>
      <c r="D12" s="83"/>
      <c r="E12" s="2" t="s">
        <v>17</v>
      </c>
      <c r="F12" s="2" t="s">
        <v>17</v>
      </c>
      <c r="G12" s="2" t="s">
        <v>24</v>
      </c>
      <c r="H12" s="2" t="s">
        <v>55</v>
      </c>
      <c r="I12" s="10" t="s">
        <v>29</v>
      </c>
    </row>
    <row r="13" spans="1:9" ht="17.25" thickBot="1">
      <c r="A13" s="11" t="s">
        <v>18</v>
      </c>
      <c r="B13" s="73" t="s">
        <v>19</v>
      </c>
      <c r="C13" s="74"/>
      <c r="D13" s="12">
        <v>9</v>
      </c>
      <c r="E13" s="12" t="s">
        <v>18</v>
      </c>
      <c r="F13" s="12" t="s">
        <v>18</v>
      </c>
      <c r="G13" s="12">
        <v>522</v>
      </c>
      <c r="H13" s="12" t="s">
        <v>56</v>
      </c>
      <c r="I13" s="13" t="s">
        <v>30</v>
      </c>
    </row>
    <row r="14" ht="17.25" thickTop="1"/>
    <row r="16" spans="1:5" ht="27.75" thickBot="1">
      <c r="A16" s="75" t="s">
        <v>31</v>
      </c>
      <c r="B16" s="76"/>
      <c r="C16" s="76"/>
      <c r="D16" s="76"/>
      <c r="E16" s="76"/>
    </row>
    <row r="17" spans="1:9" ht="17.25" thickTop="1">
      <c r="A17" s="77" t="s">
        <v>1</v>
      </c>
      <c r="B17" s="79" t="s">
        <v>2</v>
      </c>
      <c r="C17" s="79"/>
      <c r="D17" s="80" t="s">
        <v>5</v>
      </c>
      <c r="E17" s="79" t="s">
        <v>12</v>
      </c>
      <c r="F17" s="79"/>
      <c r="G17" s="79"/>
      <c r="H17" s="79"/>
      <c r="I17" s="82"/>
    </row>
    <row r="18" spans="1:9" ht="20.25" thickBot="1">
      <c r="A18" s="78"/>
      <c r="B18" s="27" t="s">
        <v>4</v>
      </c>
      <c r="C18" s="27" t="s">
        <v>3</v>
      </c>
      <c r="D18" s="81"/>
      <c r="E18" s="27" t="s">
        <v>6</v>
      </c>
      <c r="F18" s="27" t="s">
        <v>7</v>
      </c>
      <c r="G18" s="27" t="s">
        <v>8</v>
      </c>
      <c r="H18" s="27" t="s">
        <v>11</v>
      </c>
      <c r="I18" s="28" t="s">
        <v>10</v>
      </c>
    </row>
    <row r="19" ht="18" thickBot="1" thickTop="1"/>
    <row r="20" spans="1:9" ht="17.25" thickTop="1">
      <c r="A20" s="6" t="s">
        <v>416</v>
      </c>
      <c r="B20" s="7">
        <v>34.2</v>
      </c>
      <c r="C20" s="7">
        <v>61.5</v>
      </c>
      <c r="D20" s="71">
        <v>1.5</v>
      </c>
      <c r="E20" s="7" t="s">
        <v>32</v>
      </c>
      <c r="F20" s="7" t="s">
        <v>32</v>
      </c>
      <c r="G20" s="7">
        <v>1250</v>
      </c>
      <c r="H20" s="7" t="s">
        <v>57</v>
      </c>
      <c r="I20" s="8" t="s">
        <v>25</v>
      </c>
    </row>
    <row r="21" spans="1:9" ht="16.5">
      <c r="A21" s="9" t="s">
        <v>417</v>
      </c>
      <c r="B21" s="2">
        <v>26.2</v>
      </c>
      <c r="C21" s="4" t="s">
        <v>42</v>
      </c>
      <c r="D21" s="72"/>
      <c r="E21" s="2" t="s">
        <v>33</v>
      </c>
      <c r="F21" s="2" t="s">
        <v>33</v>
      </c>
      <c r="G21" s="2">
        <v>1235</v>
      </c>
      <c r="H21" s="2" t="s">
        <v>58</v>
      </c>
      <c r="I21" s="10" t="s">
        <v>26</v>
      </c>
    </row>
    <row r="22" spans="1:9" ht="16.5">
      <c r="A22" s="9" t="s">
        <v>418</v>
      </c>
      <c r="B22" s="2">
        <v>14.5</v>
      </c>
      <c r="C22" s="2">
        <v>50.5</v>
      </c>
      <c r="D22" s="72"/>
      <c r="E22" s="2" t="s">
        <v>34</v>
      </c>
      <c r="F22" s="2" t="s">
        <v>34</v>
      </c>
      <c r="G22" s="2">
        <v>1215</v>
      </c>
      <c r="H22" s="2" t="s">
        <v>59</v>
      </c>
      <c r="I22" s="10" t="s">
        <v>27</v>
      </c>
    </row>
    <row r="23" spans="1:9" ht="16.5">
      <c r="A23" s="9" t="s">
        <v>419</v>
      </c>
      <c r="B23" s="2">
        <v>10.5</v>
      </c>
      <c r="C23" s="2">
        <v>44.5</v>
      </c>
      <c r="D23" s="72"/>
      <c r="E23" s="2" t="s">
        <v>35</v>
      </c>
      <c r="F23" s="2" t="s">
        <v>35</v>
      </c>
      <c r="G23" s="2">
        <v>1212</v>
      </c>
      <c r="H23" s="2" t="s">
        <v>60</v>
      </c>
      <c r="I23" s="10" t="s">
        <v>28</v>
      </c>
    </row>
    <row r="24" spans="1:9" ht="17.25" thickBot="1">
      <c r="A24" s="11" t="s">
        <v>420</v>
      </c>
      <c r="B24" s="73" t="s">
        <v>37</v>
      </c>
      <c r="C24" s="74"/>
      <c r="D24" s="12">
        <v>9</v>
      </c>
      <c r="E24" s="12" t="s">
        <v>36</v>
      </c>
      <c r="F24" s="12" t="s">
        <v>36</v>
      </c>
      <c r="G24" s="12">
        <v>1222</v>
      </c>
      <c r="H24" s="12" t="s">
        <v>61</v>
      </c>
      <c r="I24" s="13" t="s">
        <v>30</v>
      </c>
    </row>
    <row r="25" ht="17.25" thickTop="1"/>
    <row r="27" spans="1:5" ht="27.75" thickBot="1">
      <c r="A27" s="75" t="s">
        <v>38</v>
      </c>
      <c r="B27" s="76"/>
      <c r="C27" s="76"/>
      <c r="D27" s="76"/>
      <c r="E27" s="76"/>
    </row>
    <row r="28" spans="1:9" ht="17.25" thickTop="1">
      <c r="A28" s="77" t="s">
        <v>1</v>
      </c>
      <c r="B28" s="79" t="s">
        <v>2</v>
      </c>
      <c r="C28" s="79"/>
      <c r="D28" s="80" t="s">
        <v>5</v>
      </c>
      <c r="E28" s="79" t="s">
        <v>12</v>
      </c>
      <c r="F28" s="79"/>
      <c r="G28" s="79"/>
      <c r="H28" s="79"/>
      <c r="I28" s="82"/>
    </row>
    <row r="29" spans="1:9" ht="20.25" thickBot="1">
      <c r="A29" s="78"/>
      <c r="B29" s="27" t="s">
        <v>4</v>
      </c>
      <c r="C29" s="27" t="s">
        <v>3</v>
      </c>
      <c r="D29" s="81"/>
      <c r="E29" s="27" t="s">
        <v>6</v>
      </c>
      <c r="F29" s="27" t="s">
        <v>7</v>
      </c>
      <c r="G29" s="27" t="s">
        <v>8</v>
      </c>
      <c r="H29" s="27" t="s">
        <v>11</v>
      </c>
      <c r="I29" s="28" t="s">
        <v>10</v>
      </c>
    </row>
    <row r="30" ht="18" thickBot="1" thickTop="1"/>
    <row r="31" spans="1:9" ht="17.25" thickTop="1">
      <c r="A31" s="6" t="s">
        <v>421</v>
      </c>
      <c r="B31" s="7">
        <v>34.2</v>
      </c>
      <c r="C31" s="7">
        <v>61.5</v>
      </c>
      <c r="D31" s="71">
        <v>1.5</v>
      </c>
      <c r="E31" s="7" t="s">
        <v>32</v>
      </c>
      <c r="F31" s="7" t="s">
        <v>32</v>
      </c>
      <c r="G31" s="7">
        <v>1250</v>
      </c>
      <c r="H31" s="7" t="s">
        <v>62</v>
      </c>
      <c r="I31" s="8" t="s">
        <v>25</v>
      </c>
    </row>
    <row r="32" spans="1:9" ht="16.5">
      <c r="A32" s="9" t="s">
        <v>422</v>
      </c>
      <c r="B32" s="2">
        <v>26.2</v>
      </c>
      <c r="C32" s="4" t="s">
        <v>42</v>
      </c>
      <c r="D32" s="72"/>
      <c r="E32" s="2" t="s">
        <v>33</v>
      </c>
      <c r="F32" s="2" t="s">
        <v>33</v>
      </c>
      <c r="G32" s="2">
        <v>1235</v>
      </c>
      <c r="H32" s="2" t="s">
        <v>63</v>
      </c>
      <c r="I32" s="10" t="s">
        <v>26</v>
      </c>
    </row>
    <row r="33" spans="1:9" ht="16.5">
      <c r="A33" s="9" t="s">
        <v>423</v>
      </c>
      <c r="B33" s="2">
        <v>14.5</v>
      </c>
      <c r="C33" s="2">
        <v>50.5</v>
      </c>
      <c r="D33" s="72"/>
      <c r="E33" s="2" t="s">
        <v>34</v>
      </c>
      <c r="F33" s="2" t="s">
        <v>34</v>
      </c>
      <c r="G33" s="2">
        <v>1215</v>
      </c>
      <c r="H33" s="2" t="s">
        <v>64</v>
      </c>
      <c r="I33" s="10" t="s">
        <v>27</v>
      </c>
    </row>
    <row r="34" spans="1:9" ht="16.5">
      <c r="A34" s="9" t="s">
        <v>424</v>
      </c>
      <c r="B34" s="2">
        <v>10.5</v>
      </c>
      <c r="C34" s="2">
        <v>44.5</v>
      </c>
      <c r="D34" s="72"/>
      <c r="E34" s="2" t="s">
        <v>35</v>
      </c>
      <c r="F34" s="2" t="s">
        <v>35</v>
      </c>
      <c r="G34" s="2">
        <v>1212</v>
      </c>
      <c r="H34" s="2" t="s">
        <v>65</v>
      </c>
      <c r="I34" s="10" t="s">
        <v>28</v>
      </c>
    </row>
    <row r="35" spans="1:9" ht="17.25" thickBot="1">
      <c r="A35" s="11" t="s">
        <v>425</v>
      </c>
      <c r="B35" s="73" t="s">
        <v>37</v>
      </c>
      <c r="C35" s="74"/>
      <c r="D35" s="12">
        <v>9</v>
      </c>
      <c r="E35" s="12" t="s">
        <v>36</v>
      </c>
      <c r="F35" s="12" t="s">
        <v>36</v>
      </c>
      <c r="G35" s="12">
        <v>1222</v>
      </c>
      <c r="H35" s="12" t="s">
        <v>66</v>
      </c>
      <c r="I35" s="13" t="s">
        <v>30</v>
      </c>
    </row>
    <row r="36" ht="17.25" thickTop="1"/>
    <row r="38" spans="1:5" ht="27.75" thickBot="1">
      <c r="A38" s="75" t="s">
        <v>39</v>
      </c>
      <c r="B38" s="76"/>
      <c r="C38" s="76"/>
      <c r="D38" s="76"/>
      <c r="E38" s="76"/>
    </row>
    <row r="39" spans="1:9" ht="17.25" thickTop="1">
      <c r="A39" s="77" t="s">
        <v>1</v>
      </c>
      <c r="B39" s="79" t="s">
        <v>2</v>
      </c>
      <c r="C39" s="79"/>
      <c r="D39" s="80" t="s">
        <v>5</v>
      </c>
      <c r="E39" s="79" t="s">
        <v>12</v>
      </c>
      <c r="F39" s="79"/>
      <c r="G39" s="79"/>
      <c r="H39" s="79"/>
      <c r="I39" s="82"/>
    </row>
    <row r="40" spans="1:9" ht="20.25" thickBot="1">
      <c r="A40" s="78"/>
      <c r="B40" s="27" t="s">
        <v>4</v>
      </c>
      <c r="C40" s="27" t="s">
        <v>3</v>
      </c>
      <c r="D40" s="81"/>
      <c r="E40" s="27" t="s">
        <v>6</v>
      </c>
      <c r="F40" s="27" t="s">
        <v>7</v>
      </c>
      <c r="G40" s="27" t="s">
        <v>8</v>
      </c>
      <c r="H40" s="27" t="s">
        <v>11</v>
      </c>
      <c r="I40" s="28" t="s">
        <v>48</v>
      </c>
    </row>
    <row r="41" ht="18" thickBot="1" thickTop="1"/>
    <row r="42" spans="1:9" ht="17.25" thickTop="1">
      <c r="A42" s="6" t="s">
        <v>40</v>
      </c>
      <c r="B42" s="7">
        <v>16.8</v>
      </c>
      <c r="C42" s="7">
        <v>34.5</v>
      </c>
      <c r="D42" s="69" t="s">
        <v>44</v>
      </c>
      <c r="E42" s="33"/>
      <c r="F42" s="7" t="s">
        <v>45</v>
      </c>
      <c r="G42" s="7" t="s">
        <v>46</v>
      </c>
      <c r="H42" s="7" t="s">
        <v>47</v>
      </c>
      <c r="I42" s="8" t="s">
        <v>50</v>
      </c>
    </row>
    <row r="43" spans="1:9" ht="17.25" thickBot="1">
      <c r="A43" s="11" t="s">
        <v>41</v>
      </c>
      <c r="B43" s="12">
        <v>15.6</v>
      </c>
      <c r="C43" s="29" t="s">
        <v>43</v>
      </c>
      <c r="D43" s="70"/>
      <c r="E43" s="12"/>
      <c r="F43" s="12"/>
      <c r="G43" s="12"/>
      <c r="H43" s="12" t="s">
        <v>67</v>
      </c>
      <c r="I43" s="13" t="s">
        <v>49</v>
      </c>
    </row>
    <row r="44" ht="17.25" thickTop="1"/>
  </sheetData>
  <sheetProtection/>
  <mergeCells count="28">
    <mergeCell ref="A1:G1"/>
    <mergeCell ref="A4:D4"/>
    <mergeCell ref="A5:A6"/>
    <mergeCell ref="B5:C5"/>
    <mergeCell ref="D5:D6"/>
    <mergeCell ref="E5:I5"/>
    <mergeCell ref="A16:E16"/>
    <mergeCell ref="B13:C13"/>
    <mergeCell ref="D8:D12"/>
    <mergeCell ref="A17:A18"/>
    <mergeCell ref="B17:C17"/>
    <mergeCell ref="D17:D18"/>
    <mergeCell ref="A27:E27"/>
    <mergeCell ref="A28:A29"/>
    <mergeCell ref="B28:C28"/>
    <mergeCell ref="D28:D29"/>
    <mergeCell ref="E28:I28"/>
    <mergeCell ref="E17:I17"/>
    <mergeCell ref="D20:D23"/>
    <mergeCell ref="B24:C24"/>
    <mergeCell ref="D42:D43"/>
    <mergeCell ref="D31:D34"/>
    <mergeCell ref="B35:C35"/>
    <mergeCell ref="A38:E38"/>
    <mergeCell ref="A39:A40"/>
    <mergeCell ref="B39:C39"/>
    <mergeCell ref="D39:D40"/>
    <mergeCell ref="E39:I39"/>
  </mergeCells>
  <printOptions/>
  <pageMargins left="0.75" right="0.75" top="1" bottom="1" header="0.5" footer="0.5"/>
  <pageSetup horizontalDpi="1200" verticalDpi="1200" orientation="portrait" paperSize="9" scale="81" r:id="rId1"/>
  <headerFooter alignWithMargins="0">
    <oddHeader xml:space="preserve">&amp;L&amp;"Haettenschweiler,粗體"&amp;26Primary Batteries&amp;"新細明體,標準"&amp;12
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75" zoomScaleNormal="75" zoomScaleSheetLayoutView="75" zoomScalePageLayoutView="0" workbookViewId="0" topLeftCell="A1">
      <selection activeCell="A1" sqref="A1:H1"/>
    </sheetView>
  </sheetViews>
  <sheetFormatPr defaultColWidth="11.875" defaultRowHeight="16.5"/>
  <cols>
    <col min="1" max="1" width="11.875" style="1" customWidth="1"/>
    <col min="2" max="3" width="9.25390625" style="1" customWidth="1"/>
    <col min="4" max="4" width="8.25390625" style="1" customWidth="1"/>
    <col min="5" max="5" width="16.50390625" style="1" customWidth="1"/>
    <col min="6" max="16384" width="11.875" style="1" customWidth="1"/>
  </cols>
  <sheetData>
    <row r="1" spans="1:8" ht="36.75">
      <c r="A1" s="84" t="s">
        <v>473</v>
      </c>
      <c r="B1" s="85"/>
      <c r="C1" s="85"/>
      <c r="D1" s="85"/>
      <c r="E1" s="85"/>
      <c r="F1" s="85"/>
      <c r="G1" s="85"/>
      <c r="H1" s="85"/>
    </row>
    <row r="4" spans="1:6" ht="27.75" thickBot="1">
      <c r="A4" s="75" t="s">
        <v>76</v>
      </c>
      <c r="B4" s="76"/>
      <c r="C4" s="76"/>
      <c r="D4" s="76"/>
      <c r="E4" s="76"/>
      <c r="F4" s="76"/>
    </row>
    <row r="5" spans="1:10" ht="17.25" thickTop="1">
      <c r="A5" s="77" t="s">
        <v>68</v>
      </c>
      <c r="B5" s="79" t="s">
        <v>2</v>
      </c>
      <c r="C5" s="79"/>
      <c r="D5" s="80" t="s">
        <v>70</v>
      </c>
      <c r="E5" s="94" t="s">
        <v>282</v>
      </c>
      <c r="F5" s="96" t="s">
        <v>71</v>
      </c>
      <c r="G5" s="97"/>
      <c r="H5" s="97"/>
      <c r="I5" s="97"/>
      <c r="J5" s="98"/>
    </row>
    <row r="6" spans="1:10" ht="20.25" thickBot="1">
      <c r="A6" s="78"/>
      <c r="B6" s="27" t="s">
        <v>4</v>
      </c>
      <c r="C6" s="27" t="s">
        <v>3</v>
      </c>
      <c r="D6" s="81"/>
      <c r="E6" s="95"/>
      <c r="F6" s="27" t="s">
        <v>77</v>
      </c>
      <c r="G6" s="27" t="s">
        <v>74</v>
      </c>
      <c r="H6" s="27" t="s">
        <v>78</v>
      </c>
      <c r="I6" s="27" t="s">
        <v>75</v>
      </c>
      <c r="J6" s="28" t="s">
        <v>79</v>
      </c>
    </row>
    <row r="7" spans="1:10" ht="18" thickBot="1" thickTop="1">
      <c r="A7" s="105"/>
      <c r="B7" s="105"/>
      <c r="C7" s="105"/>
      <c r="D7" s="105"/>
      <c r="E7" s="105"/>
      <c r="F7" s="105"/>
      <c r="G7" s="105"/>
      <c r="H7" s="105"/>
      <c r="I7" s="105"/>
      <c r="J7" s="105"/>
    </row>
    <row r="8" spans="1:10" ht="17.25" thickTop="1">
      <c r="A8" s="6" t="s">
        <v>199</v>
      </c>
      <c r="B8" s="7">
        <v>6.8</v>
      </c>
      <c r="C8" s="7">
        <v>2.15</v>
      </c>
      <c r="D8" s="71">
        <v>1.55</v>
      </c>
      <c r="E8" s="7">
        <v>23</v>
      </c>
      <c r="F8" s="7" t="s">
        <v>88</v>
      </c>
      <c r="G8" s="7">
        <v>364</v>
      </c>
      <c r="H8" s="7" t="s">
        <v>111</v>
      </c>
      <c r="I8" s="7" t="s">
        <v>138</v>
      </c>
      <c r="J8" s="8" t="s">
        <v>175</v>
      </c>
    </row>
    <row r="9" spans="1:10" ht="16.5">
      <c r="A9" s="86" t="s">
        <v>452</v>
      </c>
      <c r="B9" s="89">
        <v>7.9</v>
      </c>
      <c r="C9" s="89">
        <v>2.65</v>
      </c>
      <c r="D9" s="72"/>
      <c r="E9" s="88">
        <v>30</v>
      </c>
      <c r="F9" s="88" t="s">
        <v>99</v>
      </c>
      <c r="G9" s="2">
        <v>396</v>
      </c>
      <c r="H9" s="2" t="s">
        <v>128</v>
      </c>
      <c r="I9" s="2" t="s">
        <v>155</v>
      </c>
      <c r="J9" s="99" t="s">
        <v>159</v>
      </c>
    </row>
    <row r="10" spans="1:10" ht="16.5">
      <c r="A10" s="87"/>
      <c r="B10" s="89"/>
      <c r="C10" s="89"/>
      <c r="D10" s="72"/>
      <c r="E10" s="83"/>
      <c r="F10" s="83"/>
      <c r="G10" s="2">
        <v>397</v>
      </c>
      <c r="H10" s="2" t="s">
        <v>129</v>
      </c>
      <c r="I10" s="2" t="s">
        <v>156</v>
      </c>
      <c r="J10" s="100"/>
    </row>
    <row r="11" spans="1:10" ht="16.5">
      <c r="A11" s="9" t="s">
        <v>200</v>
      </c>
      <c r="B11" s="2">
        <v>7.9</v>
      </c>
      <c r="C11" s="2">
        <v>3.6</v>
      </c>
      <c r="D11" s="72"/>
      <c r="E11" s="2">
        <v>42</v>
      </c>
      <c r="F11" s="2" t="s">
        <v>96</v>
      </c>
      <c r="G11" s="2">
        <v>392</v>
      </c>
      <c r="H11" s="2" t="s">
        <v>124</v>
      </c>
      <c r="I11" s="2" t="s">
        <v>151</v>
      </c>
      <c r="J11" s="10" t="s">
        <v>163</v>
      </c>
    </row>
    <row r="12" spans="1:10" ht="16.5">
      <c r="A12" s="9"/>
      <c r="B12" s="2">
        <v>7.9</v>
      </c>
      <c r="C12" s="2">
        <v>3.6</v>
      </c>
      <c r="D12" s="72"/>
      <c r="E12" s="2">
        <v>42</v>
      </c>
      <c r="F12" s="2" t="s">
        <v>94</v>
      </c>
      <c r="G12" s="2">
        <v>384</v>
      </c>
      <c r="H12" s="2" t="s">
        <v>119</v>
      </c>
      <c r="I12" s="2" t="s">
        <v>146</v>
      </c>
      <c r="J12" s="10" t="s">
        <v>167</v>
      </c>
    </row>
    <row r="13" spans="1:10" ht="16.5">
      <c r="A13" s="9" t="s">
        <v>453</v>
      </c>
      <c r="B13" s="2">
        <v>6.8</v>
      </c>
      <c r="C13" s="2">
        <v>2.6</v>
      </c>
      <c r="D13" s="72"/>
      <c r="E13" s="2">
        <v>30</v>
      </c>
      <c r="F13" s="2" t="s">
        <v>91</v>
      </c>
      <c r="G13" s="2">
        <v>377</v>
      </c>
      <c r="H13" s="2" t="s">
        <v>116</v>
      </c>
      <c r="I13" s="2" t="s">
        <v>143</v>
      </c>
      <c r="J13" s="10" t="s">
        <v>170</v>
      </c>
    </row>
    <row r="14" spans="1:10" ht="16.5">
      <c r="A14" s="9" t="s">
        <v>205</v>
      </c>
      <c r="B14" s="2">
        <v>7.9</v>
      </c>
      <c r="C14" s="2">
        <v>5.4</v>
      </c>
      <c r="D14" s="72"/>
      <c r="E14" s="2">
        <v>70</v>
      </c>
      <c r="F14" s="2" t="s">
        <v>97</v>
      </c>
      <c r="G14" s="2">
        <v>393</v>
      </c>
      <c r="H14" s="2" t="s">
        <v>125</v>
      </c>
      <c r="I14" s="2" t="s">
        <v>152</v>
      </c>
      <c r="J14" s="10" t="s">
        <v>162</v>
      </c>
    </row>
    <row r="15" spans="1:10" ht="16.5">
      <c r="A15" s="86" t="s">
        <v>454</v>
      </c>
      <c r="B15" s="88">
        <v>9.5</v>
      </c>
      <c r="C15" s="89">
        <v>2.1</v>
      </c>
      <c r="D15" s="72"/>
      <c r="E15" s="88">
        <v>44</v>
      </c>
      <c r="F15" s="88" t="s">
        <v>89</v>
      </c>
      <c r="G15" s="2">
        <v>370</v>
      </c>
      <c r="H15" s="2" t="s">
        <v>112</v>
      </c>
      <c r="I15" s="2"/>
      <c r="J15" s="99" t="s">
        <v>173</v>
      </c>
    </row>
    <row r="16" spans="1:10" ht="16.5">
      <c r="A16" s="87"/>
      <c r="B16" s="83"/>
      <c r="C16" s="89"/>
      <c r="D16" s="72"/>
      <c r="E16" s="83"/>
      <c r="F16" s="83"/>
      <c r="G16" s="2">
        <v>371</v>
      </c>
      <c r="H16" s="2" t="s">
        <v>113</v>
      </c>
      <c r="I16" s="2" t="s">
        <v>140</v>
      </c>
      <c r="J16" s="100"/>
    </row>
    <row r="17" spans="1:10" ht="16.5">
      <c r="A17" s="9" t="s">
        <v>455</v>
      </c>
      <c r="B17" s="2">
        <v>9.5</v>
      </c>
      <c r="C17" s="2">
        <v>2.6</v>
      </c>
      <c r="D17" s="72"/>
      <c r="E17" s="2">
        <v>55</v>
      </c>
      <c r="F17" s="2" t="s">
        <v>98</v>
      </c>
      <c r="G17" s="2">
        <v>395</v>
      </c>
      <c r="H17" s="2" t="s">
        <v>127</v>
      </c>
      <c r="I17" s="2" t="s">
        <v>154</v>
      </c>
      <c r="J17" s="10" t="s">
        <v>160</v>
      </c>
    </row>
    <row r="18" spans="1:10" ht="16.5">
      <c r="A18" s="9"/>
      <c r="B18" s="2">
        <v>9.5</v>
      </c>
      <c r="C18" s="2">
        <v>2.7</v>
      </c>
      <c r="D18" s="72"/>
      <c r="E18" s="2">
        <v>55</v>
      </c>
      <c r="F18" s="2" t="s">
        <v>100</v>
      </c>
      <c r="G18" s="2">
        <v>399</v>
      </c>
      <c r="H18" s="2" t="s">
        <v>130</v>
      </c>
      <c r="I18" s="2" t="s">
        <v>157</v>
      </c>
      <c r="J18" s="10" t="s">
        <v>158</v>
      </c>
    </row>
    <row r="19" spans="1:10" ht="16.5">
      <c r="A19" s="9" t="s">
        <v>204</v>
      </c>
      <c r="B19" s="2">
        <v>11.6</v>
      </c>
      <c r="C19" s="2">
        <v>2.1</v>
      </c>
      <c r="D19" s="72"/>
      <c r="E19" s="2">
        <v>40</v>
      </c>
      <c r="F19" s="2" t="s">
        <v>93</v>
      </c>
      <c r="G19" s="2">
        <v>392</v>
      </c>
      <c r="H19" s="2" t="s">
        <v>123</v>
      </c>
      <c r="I19" s="2" t="s">
        <v>150</v>
      </c>
      <c r="J19" s="10" t="s">
        <v>164</v>
      </c>
    </row>
    <row r="20" spans="1:10" ht="16.5">
      <c r="A20" s="9"/>
      <c r="B20" s="2">
        <v>11.6</v>
      </c>
      <c r="C20" s="2">
        <v>2.1</v>
      </c>
      <c r="D20" s="72"/>
      <c r="E20" s="2">
        <v>40</v>
      </c>
      <c r="F20" s="2" t="s">
        <v>93</v>
      </c>
      <c r="G20" s="2">
        <v>381</v>
      </c>
      <c r="H20" s="2" t="s">
        <v>118</v>
      </c>
      <c r="I20" s="2" t="s">
        <v>145</v>
      </c>
      <c r="J20" s="10" t="s">
        <v>168</v>
      </c>
    </row>
    <row r="21" spans="1:10" ht="16.5">
      <c r="A21" s="9" t="s">
        <v>456</v>
      </c>
      <c r="B21" s="2">
        <v>9.5</v>
      </c>
      <c r="C21" s="2">
        <v>3.6</v>
      </c>
      <c r="D21" s="72"/>
      <c r="E21" s="2">
        <v>60</v>
      </c>
      <c r="F21" s="2"/>
      <c r="G21" s="2">
        <v>394</v>
      </c>
      <c r="H21" s="2" t="s">
        <v>126</v>
      </c>
      <c r="I21" s="2" t="s">
        <v>153</v>
      </c>
      <c r="J21" s="10" t="s">
        <v>161</v>
      </c>
    </row>
    <row r="22" spans="1:10" ht="16.5">
      <c r="A22" s="86" t="s">
        <v>203</v>
      </c>
      <c r="B22" s="88">
        <v>11.6</v>
      </c>
      <c r="C22" s="89">
        <v>3.1</v>
      </c>
      <c r="D22" s="72"/>
      <c r="E22" s="88">
        <v>70</v>
      </c>
      <c r="F22" s="88" t="s">
        <v>95</v>
      </c>
      <c r="G22" s="2">
        <v>389</v>
      </c>
      <c r="H22" s="2" t="s">
        <v>121</v>
      </c>
      <c r="I22" s="2" t="s">
        <v>148</v>
      </c>
      <c r="J22" s="99" t="s">
        <v>165</v>
      </c>
    </row>
    <row r="23" spans="1:10" ht="16.5">
      <c r="A23" s="87"/>
      <c r="B23" s="83"/>
      <c r="C23" s="89"/>
      <c r="D23" s="72"/>
      <c r="E23" s="83"/>
      <c r="F23" s="83"/>
      <c r="G23" s="2">
        <v>390</v>
      </c>
      <c r="H23" s="2" t="s">
        <v>122</v>
      </c>
      <c r="I23" s="2" t="s">
        <v>149</v>
      </c>
      <c r="J23" s="100"/>
    </row>
    <row r="24" spans="1:10" ht="16.5">
      <c r="A24" s="9" t="s">
        <v>457</v>
      </c>
      <c r="B24" s="2">
        <v>7.9</v>
      </c>
      <c r="C24" s="2">
        <v>2.1</v>
      </c>
      <c r="D24" s="72"/>
      <c r="E24" s="2">
        <v>24</v>
      </c>
      <c r="F24" s="2" t="s">
        <v>87</v>
      </c>
      <c r="G24" s="2">
        <v>362</v>
      </c>
      <c r="H24" s="2" t="s">
        <v>110</v>
      </c>
      <c r="I24" s="2" t="s">
        <v>137</v>
      </c>
      <c r="J24" s="10" t="s">
        <v>176</v>
      </c>
    </row>
    <row r="25" spans="1:10" ht="16.5">
      <c r="A25" s="9" t="s">
        <v>202</v>
      </c>
      <c r="B25" s="2">
        <v>11.6</v>
      </c>
      <c r="C25" s="2">
        <v>4.2</v>
      </c>
      <c r="D25" s="72"/>
      <c r="E25" s="2">
        <v>120</v>
      </c>
      <c r="F25" s="2" t="s">
        <v>81</v>
      </c>
      <c r="G25" s="2">
        <v>386</v>
      </c>
      <c r="H25" s="2" t="s">
        <v>120</v>
      </c>
      <c r="I25" s="2" t="s">
        <v>147</v>
      </c>
      <c r="J25" s="10" t="s">
        <v>166</v>
      </c>
    </row>
    <row r="26" spans="1:10" ht="16.5">
      <c r="A26" s="86" t="s">
        <v>201</v>
      </c>
      <c r="B26" s="2">
        <v>11.6</v>
      </c>
      <c r="C26" s="2">
        <v>5.4</v>
      </c>
      <c r="D26" s="72"/>
      <c r="E26" s="2">
        <v>165</v>
      </c>
      <c r="F26" s="2" t="s">
        <v>82</v>
      </c>
      <c r="G26" s="2">
        <v>357</v>
      </c>
      <c r="H26" s="2" t="s">
        <v>109</v>
      </c>
      <c r="I26" s="2" t="s">
        <v>136</v>
      </c>
      <c r="J26" s="10" t="s">
        <v>177</v>
      </c>
    </row>
    <row r="27" spans="1:10" ht="16.5">
      <c r="A27" s="92"/>
      <c r="B27" s="2">
        <v>11.6</v>
      </c>
      <c r="C27" s="2">
        <v>5.4</v>
      </c>
      <c r="D27" s="72"/>
      <c r="E27" s="2">
        <v>130</v>
      </c>
      <c r="F27" s="2" t="s">
        <v>82</v>
      </c>
      <c r="G27" s="2" t="s">
        <v>101</v>
      </c>
      <c r="H27" s="2" t="s">
        <v>115</v>
      </c>
      <c r="I27" s="2" t="s">
        <v>142</v>
      </c>
      <c r="J27" s="10" t="s">
        <v>171</v>
      </c>
    </row>
    <row r="28" spans="1:10" ht="17.25" thickBot="1">
      <c r="A28" s="93"/>
      <c r="B28" s="12">
        <v>11.6</v>
      </c>
      <c r="C28" s="12">
        <v>5.6</v>
      </c>
      <c r="D28" s="91"/>
      <c r="E28" s="12">
        <v>165</v>
      </c>
      <c r="F28" s="12" t="s">
        <v>82</v>
      </c>
      <c r="G28" s="12">
        <v>303</v>
      </c>
      <c r="H28" s="12" t="s">
        <v>103</v>
      </c>
      <c r="I28" s="12" t="s">
        <v>132</v>
      </c>
      <c r="J28" s="13" t="s">
        <v>177</v>
      </c>
    </row>
    <row r="29" spans="1:10" ht="18" thickBot="1" thickTop="1">
      <c r="A29" s="104"/>
      <c r="B29" s="105"/>
      <c r="C29" s="105"/>
      <c r="D29" s="105"/>
      <c r="E29" s="105"/>
      <c r="F29" s="105"/>
      <c r="G29" s="105"/>
      <c r="H29" s="105"/>
      <c r="I29" s="105"/>
      <c r="J29" s="106"/>
    </row>
    <row r="30" spans="1:10" ht="17.25" thickTop="1">
      <c r="A30" s="6"/>
      <c r="B30" s="7">
        <v>11.6</v>
      </c>
      <c r="C30" s="7">
        <v>4.2</v>
      </c>
      <c r="D30" s="71">
        <v>1.55</v>
      </c>
      <c r="E30" s="7">
        <v>120</v>
      </c>
      <c r="F30" s="7" t="s">
        <v>81</v>
      </c>
      <c r="G30" s="7">
        <v>301</v>
      </c>
      <c r="H30" s="7" t="s">
        <v>102</v>
      </c>
      <c r="I30" s="7" t="s">
        <v>131</v>
      </c>
      <c r="J30" s="8" t="s">
        <v>184</v>
      </c>
    </row>
    <row r="31" spans="1:10" ht="16.5">
      <c r="A31" s="9"/>
      <c r="B31" s="2">
        <v>7.9</v>
      </c>
      <c r="C31" s="89">
        <v>1.65</v>
      </c>
      <c r="D31" s="72"/>
      <c r="E31" s="2">
        <v>21</v>
      </c>
      <c r="F31" s="2" t="s">
        <v>83</v>
      </c>
      <c r="G31" s="2">
        <v>315</v>
      </c>
      <c r="H31" s="2" t="s">
        <v>104</v>
      </c>
      <c r="I31" s="2" t="s">
        <v>133</v>
      </c>
      <c r="J31" s="10" t="s">
        <v>183</v>
      </c>
    </row>
    <row r="32" spans="1:10" ht="16.5">
      <c r="A32" s="9"/>
      <c r="B32" s="89">
        <v>5.8</v>
      </c>
      <c r="C32" s="89"/>
      <c r="D32" s="72"/>
      <c r="E32" s="2">
        <v>11.5</v>
      </c>
      <c r="F32" s="2" t="s">
        <v>84</v>
      </c>
      <c r="G32" s="2">
        <v>317</v>
      </c>
      <c r="H32" s="2" t="s">
        <v>105</v>
      </c>
      <c r="I32" s="2" t="s">
        <v>134</v>
      </c>
      <c r="J32" s="10" t="s">
        <v>182</v>
      </c>
    </row>
    <row r="33" spans="1:10" ht="16.5">
      <c r="A33" s="9"/>
      <c r="B33" s="89"/>
      <c r="C33" s="2">
        <v>2.7</v>
      </c>
      <c r="D33" s="72"/>
      <c r="E33" s="88">
        <v>16</v>
      </c>
      <c r="F33" s="2" t="s">
        <v>85</v>
      </c>
      <c r="G33" s="2">
        <v>319</v>
      </c>
      <c r="H33" s="2" t="s">
        <v>106</v>
      </c>
      <c r="I33" s="2"/>
      <c r="J33" s="10" t="s">
        <v>181</v>
      </c>
    </row>
    <row r="34" spans="1:10" ht="16.5">
      <c r="A34" s="9"/>
      <c r="B34" s="2">
        <v>6.8</v>
      </c>
      <c r="C34" s="2">
        <v>1.65</v>
      </c>
      <c r="D34" s="72"/>
      <c r="E34" s="83"/>
      <c r="F34" s="2" t="s">
        <v>86</v>
      </c>
      <c r="G34" s="2">
        <v>321</v>
      </c>
      <c r="H34" s="2" t="s">
        <v>107</v>
      </c>
      <c r="I34" s="2" t="s">
        <v>135</v>
      </c>
      <c r="J34" s="10" t="s">
        <v>180</v>
      </c>
    </row>
    <row r="35" spans="1:10" ht="16.5">
      <c r="A35" s="9"/>
      <c r="B35" s="2">
        <v>7.9</v>
      </c>
      <c r="C35" s="2">
        <v>3.1</v>
      </c>
      <c r="D35" s="72"/>
      <c r="E35" s="2">
        <v>37</v>
      </c>
      <c r="F35" s="88"/>
      <c r="G35" s="2">
        <v>329</v>
      </c>
      <c r="H35" s="2" t="s">
        <v>108</v>
      </c>
      <c r="I35" s="88"/>
      <c r="J35" s="10"/>
    </row>
    <row r="36" spans="1:10" ht="16.5">
      <c r="A36" s="9"/>
      <c r="B36" s="89">
        <v>4.8</v>
      </c>
      <c r="C36" s="2">
        <v>1.65</v>
      </c>
      <c r="D36" s="72"/>
      <c r="E36" s="2">
        <v>7.5</v>
      </c>
      <c r="F36" s="72"/>
      <c r="G36" s="3">
        <v>337</v>
      </c>
      <c r="H36" s="2"/>
      <c r="I36" s="72"/>
      <c r="J36" s="10" t="s">
        <v>179</v>
      </c>
    </row>
    <row r="37" spans="1:10" ht="16.5">
      <c r="A37" s="9"/>
      <c r="B37" s="89"/>
      <c r="C37" s="2">
        <v>2.15</v>
      </c>
      <c r="D37" s="72"/>
      <c r="E37" s="2">
        <v>12</v>
      </c>
      <c r="F37" s="83"/>
      <c r="G37" s="2">
        <v>348</v>
      </c>
      <c r="H37" s="2"/>
      <c r="I37" s="83"/>
      <c r="J37" s="10" t="s">
        <v>178</v>
      </c>
    </row>
    <row r="38" spans="1:10" ht="16.5">
      <c r="A38" s="9"/>
      <c r="B38" s="2">
        <v>11.6</v>
      </c>
      <c r="C38" s="2">
        <v>1.65</v>
      </c>
      <c r="D38" s="72"/>
      <c r="E38" s="2">
        <v>33</v>
      </c>
      <c r="F38" s="2"/>
      <c r="G38" s="2">
        <v>366</v>
      </c>
      <c r="H38" s="2"/>
      <c r="I38" s="2" t="s">
        <v>139</v>
      </c>
      <c r="J38" s="10" t="s">
        <v>174</v>
      </c>
    </row>
    <row r="39" spans="1:10" ht="16.5">
      <c r="A39" s="9"/>
      <c r="B39" s="2">
        <v>9.5</v>
      </c>
      <c r="C39" s="2">
        <v>1.65</v>
      </c>
      <c r="D39" s="72"/>
      <c r="E39" s="2">
        <v>26</v>
      </c>
      <c r="F39" s="2" t="s">
        <v>90</v>
      </c>
      <c r="G39" s="2">
        <v>373</v>
      </c>
      <c r="H39" s="2" t="s">
        <v>114</v>
      </c>
      <c r="I39" s="2" t="s">
        <v>141</v>
      </c>
      <c r="J39" s="10" t="s">
        <v>172</v>
      </c>
    </row>
    <row r="40" spans="1:10" ht="17.25" thickBot="1">
      <c r="A40" s="11"/>
      <c r="B40" s="12">
        <v>5.8</v>
      </c>
      <c r="C40" s="12">
        <v>2.15</v>
      </c>
      <c r="D40" s="91"/>
      <c r="E40" s="12">
        <v>14</v>
      </c>
      <c r="F40" s="12" t="s">
        <v>92</v>
      </c>
      <c r="G40" s="12">
        <v>379</v>
      </c>
      <c r="H40" s="12" t="s">
        <v>117</v>
      </c>
      <c r="I40" s="12" t="s">
        <v>144</v>
      </c>
      <c r="J40" s="13" t="s">
        <v>169</v>
      </c>
    </row>
    <row r="41" ht="17.25" thickTop="1"/>
    <row r="43" spans="1:6" ht="27.75" thickBot="1">
      <c r="A43" s="75" t="s">
        <v>185</v>
      </c>
      <c r="B43" s="76"/>
      <c r="C43" s="76"/>
      <c r="D43" s="76"/>
      <c r="E43" s="76"/>
      <c r="F43" s="76"/>
    </row>
    <row r="44" spans="1:10" ht="17.25" thickTop="1">
      <c r="A44" s="77" t="s">
        <v>68</v>
      </c>
      <c r="B44" s="79" t="s">
        <v>69</v>
      </c>
      <c r="C44" s="79"/>
      <c r="D44" s="80" t="s">
        <v>70</v>
      </c>
      <c r="E44" s="94" t="s">
        <v>80</v>
      </c>
      <c r="F44" s="96" t="s">
        <v>71</v>
      </c>
      <c r="G44" s="97"/>
      <c r="H44" s="97"/>
      <c r="I44" s="97"/>
      <c r="J44" s="98"/>
    </row>
    <row r="45" spans="1:10" ht="20.25" thickBot="1">
      <c r="A45" s="78"/>
      <c r="B45" s="27" t="s">
        <v>72</v>
      </c>
      <c r="C45" s="27" t="s">
        <v>73</v>
      </c>
      <c r="D45" s="81"/>
      <c r="E45" s="95"/>
      <c r="F45" s="27" t="s">
        <v>6</v>
      </c>
      <c r="G45" s="27" t="s">
        <v>219</v>
      </c>
      <c r="H45" s="27" t="s">
        <v>220</v>
      </c>
      <c r="I45" s="27" t="s">
        <v>221</v>
      </c>
      <c r="J45" s="28" t="s">
        <v>9</v>
      </c>
    </row>
    <row r="46" ht="18" thickBot="1" thickTop="1"/>
    <row r="47" spans="1:10" ht="17.25" thickTop="1">
      <c r="A47" s="6" t="s">
        <v>426</v>
      </c>
      <c r="B47" s="7">
        <v>5.8</v>
      </c>
      <c r="C47" s="7">
        <v>2.1</v>
      </c>
      <c r="D47" s="71">
        <v>1.5</v>
      </c>
      <c r="E47" s="7"/>
      <c r="F47" s="7"/>
      <c r="G47" s="7"/>
      <c r="H47" s="7"/>
      <c r="I47" s="7"/>
      <c r="J47" s="8"/>
    </row>
    <row r="48" spans="1:10" ht="16.5">
      <c r="A48" s="9" t="s">
        <v>186</v>
      </c>
      <c r="B48" s="2">
        <v>6.8</v>
      </c>
      <c r="C48" s="2">
        <v>2.15</v>
      </c>
      <c r="D48" s="72"/>
      <c r="E48" s="2">
        <v>15</v>
      </c>
      <c r="F48" s="2" t="s">
        <v>207</v>
      </c>
      <c r="G48" s="2"/>
      <c r="H48" s="2">
        <v>164</v>
      </c>
      <c r="I48" s="2"/>
      <c r="J48" s="10" t="s">
        <v>222</v>
      </c>
    </row>
    <row r="49" spans="1:10" ht="16.5">
      <c r="A49" s="9" t="s">
        <v>187</v>
      </c>
      <c r="B49" s="2">
        <v>6.8</v>
      </c>
      <c r="C49" s="2">
        <v>2.1</v>
      </c>
      <c r="D49" s="72"/>
      <c r="E49" s="2">
        <v>24</v>
      </c>
      <c r="F49" s="2" t="s">
        <v>427</v>
      </c>
      <c r="G49" s="2" t="s">
        <v>427</v>
      </c>
      <c r="H49" s="2">
        <v>196</v>
      </c>
      <c r="I49" s="2" t="s">
        <v>443</v>
      </c>
      <c r="J49" s="10" t="s">
        <v>428</v>
      </c>
    </row>
    <row r="50" spans="1:10" ht="16.5">
      <c r="A50" s="9" t="s">
        <v>188</v>
      </c>
      <c r="B50" s="2">
        <v>7.9</v>
      </c>
      <c r="C50" s="2">
        <v>3.6</v>
      </c>
      <c r="D50" s="72"/>
      <c r="E50" s="2">
        <v>30</v>
      </c>
      <c r="F50" s="2" t="s">
        <v>208</v>
      </c>
      <c r="G50" s="2" t="s">
        <v>208</v>
      </c>
      <c r="H50" s="2">
        <v>192</v>
      </c>
      <c r="I50" s="2" t="s">
        <v>444</v>
      </c>
      <c r="J50" s="10" t="s">
        <v>438</v>
      </c>
    </row>
    <row r="51" spans="1:10" ht="16.5">
      <c r="A51" s="9" t="s">
        <v>189</v>
      </c>
      <c r="B51" s="2">
        <v>6.8</v>
      </c>
      <c r="C51" s="2">
        <v>2.6</v>
      </c>
      <c r="D51" s="72"/>
      <c r="E51" s="2">
        <v>15</v>
      </c>
      <c r="F51" s="2" t="s">
        <v>429</v>
      </c>
      <c r="G51" s="2" t="s">
        <v>429</v>
      </c>
      <c r="H51" s="2">
        <v>177</v>
      </c>
      <c r="I51" s="2" t="s">
        <v>445</v>
      </c>
      <c r="J51" s="10" t="s">
        <v>430</v>
      </c>
    </row>
    <row r="52" spans="1:10" ht="16.5">
      <c r="A52" s="9" t="s">
        <v>190</v>
      </c>
      <c r="B52" s="2">
        <v>7.9</v>
      </c>
      <c r="C52" s="2">
        <v>5.4</v>
      </c>
      <c r="D52" s="72"/>
      <c r="E52" s="2">
        <v>55</v>
      </c>
      <c r="F52" s="2" t="s">
        <v>431</v>
      </c>
      <c r="G52" s="2" t="s">
        <v>431</v>
      </c>
      <c r="H52" s="2">
        <v>193</v>
      </c>
      <c r="I52" s="2" t="s">
        <v>446</v>
      </c>
      <c r="J52" s="10" t="s">
        <v>432</v>
      </c>
    </row>
    <row r="53" spans="1:10" ht="16.5">
      <c r="A53" s="9" t="s">
        <v>191</v>
      </c>
      <c r="B53" s="2">
        <v>9.5</v>
      </c>
      <c r="C53" s="2">
        <v>2.1</v>
      </c>
      <c r="D53" s="72"/>
      <c r="E53" s="2">
        <v>28</v>
      </c>
      <c r="F53" s="2" t="s">
        <v>433</v>
      </c>
      <c r="G53" s="2" t="s">
        <v>433</v>
      </c>
      <c r="H53" s="2">
        <v>171</v>
      </c>
      <c r="I53" s="2" t="s">
        <v>447</v>
      </c>
      <c r="J53" s="10" t="s">
        <v>434</v>
      </c>
    </row>
    <row r="54" spans="1:10" ht="16.5">
      <c r="A54" s="9" t="s">
        <v>192</v>
      </c>
      <c r="B54" s="2">
        <v>9.5</v>
      </c>
      <c r="C54" s="2">
        <v>2.6</v>
      </c>
      <c r="D54" s="72"/>
      <c r="E54" s="2">
        <v>32</v>
      </c>
      <c r="F54" s="2" t="s">
        <v>435</v>
      </c>
      <c r="G54" s="2" t="s">
        <v>435</v>
      </c>
      <c r="H54" s="2">
        <v>195</v>
      </c>
      <c r="I54" s="2" t="s">
        <v>448</v>
      </c>
      <c r="J54" s="10" t="s">
        <v>436</v>
      </c>
    </row>
    <row r="55" spans="1:10" ht="16.5">
      <c r="A55" s="9" t="s">
        <v>193</v>
      </c>
      <c r="B55" s="2">
        <v>11.6</v>
      </c>
      <c r="C55" s="2">
        <v>2.1</v>
      </c>
      <c r="D55" s="72"/>
      <c r="E55" s="2">
        <v>32</v>
      </c>
      <c r="F55" s="2" t="s">
        <v>209</v>
      </c>
      <c r="G55" s="2" t="s">
        <v>209</v>
      </c>
      <c r="H55" s="2">
        <v>191</v>
      </c>
      <c r="I55" s="2" t="s">
        <v>449</v>
      </c>
      <c r="J55" s="10" t="s">
        <v>437</v>
      </c>
    </row>
    <row r="56" spans="1:10" ht="16.5">
      <c r="A56" s="9" t="s">
        <v>194</v>
      </c>
      <c r="B56" s="2">
        <v>9.5</v>
      </c>
      <c r="C56" s="2">
        <v>3.6</v>
      </c>
      <c r="D56" s="72"/>
      <c r="E56" s="2">
        <v>48</v>
      </c>
      <c r="F56" s="2" t="s">
        <v>439</v>
      </c>
      <c r="G56" s="2" t="s">
        <v>439</v>
      </c>
      <c r="H56" s="2">
        <v>194</v>
      </c>
      <c r="I56" s="2" t="s">
        <v>450</v>
      </c>
      <c r="J56" s="10" t="s">
        <v>440</v>
      </c>
    </row>
    <row r="57" spans="1:10" ht="16.5">
      <c r="A57" s="9" t="s">
        <v>195</v>
      </c>
      <c r="B57" s="2">
        <v>11.6</v>
      </c>
      <c r="C57" s="2">
        <v>3.05</v>
      </c>
      <c r="D57" s="72"/>
      <c r="E57" s="2">
        <v>65</v>
      </c>
      <c r="F57" s="2" t="s">
        <v>210</v>
      </c>
      <c r="G57" s="2" t="s">
        <v>210</v>
      </c>
      <c r="H57" s="2">
        <v>189</v>
      </c>
      <c r="I57" s="2" t="s">
        <v>218</v>
      </c>
      <c r="J57" s="10" t="s">
        <v>223</v>
      </c>
    </row>
    <row r="58" spans="1:10" ht="16.5">
      <c r="A58" s="9" t="s">
        <v>196</v>
      </c>
      <c r="B58" s="2">
        <v>7.9</v>
      </c>
      <c r="C58" s="2">
        <v>2.1</v>
      </c>
      <c r="D58" s="72"/>
      <c r="E58" s="2">
        <v>16</v>
      </c>
      <c r="F58" s="2" t="s">
        <v>441</v>
      </c>
      <c r="G58" s="2" t="s">
        <v>441</v>
      </c>
      <c r="H58" s="2">
        <v>162</v>
      </c>
      <c r="I58" s="2" t="s">
        <v>442</v>
      </c>
      <c r="J58" s="10"/>
    </row>
    <row r="59" spans="1:10" ht="16.5">
      <c r="A59" s="9" t="s">
        <v>197</v>
      </c>
      <c r="B59" s="2">
        <v>11.6</v>
      </c>
      <c r="C59" s="2">
        <v>4.2</v>
      </c>
      <c r="D59" s="72"/>
      <c r="E59" s="2">
        <v>95</v>
      </c>
      <c r="F59" s="2" t="s">
        <v>211</v>
      </c>
      <c r="G59" s="2" t="s">
        <v>211</v>
      </c>
      <c r="H59" s="2">
        <v>186</v>
      </c>
      <c r="I59" s="2" t="s">
        <v>217</v>
      </c>
      <c r="J59" s="10" t="s">
        <v>211</v>
      </c>
    </row>
    <row r="60" spans="1:10" ht="16.5">
      <c r="A60" s="9" t="s">
        <v>198</v>
      </c>
      <c r="B60" s="2">
        <v>11.6</v>
      </c>
      <c r="C60" s="2">
        <v>5.4</v>
      </c>
      <c r="D60" s="72"/>
      <c r="E60" s="2">
        <v>130</v>
      </c>
      <c r="F60" s="2" t="s">
        <v>212</v>
      </c>
      <c r="G60" s="2" t="s">
        <v>212</v>
      </c>
      <c r="H60" s="2" t="s">
        <v>214</v>
      </c>
      <c r="I60" s="2" t="s">
        <v>216</v>
      </c>
      <c r="J60" s="10" t="s">
        <v>212</v>
      </c>
    </row>
    <row r="61" spans="1:10" ht="17.25" thickBot="1">
      <c r="A61" s="11" t="s">
        <v>206</v>
      </c>
      <c r="B61" s="12">
        <v>15.6</v>
      </c>
      <c r="C61" s="12">
        <v>5.95</v>
      </c>
      <c r="D61" s="91"/>
      <c r="E61" s="12">
        <v>190</v>
      </c>
      <c r="F61" s="12" t="s">
        <v>213</v>
      </c>
      <c r="G61" s="12" t="s">
        <v>213</v>
      </c>
      <c r="H61" s="12" t="s">
        <v>451</v>
      </c>
      <c r="I61" s="12" t="s">
        <v>215</v>
      </c>
      <c r="J61" s="13" t="s">
        <v>206</v>
      </c>
    </row>
    <row r="62" ht="17.25" thickTop="1"/>
    <row r="64" spans="1:5" ht="27.75" thickBot="1">
      <c r="A64" s="75" t="s">
        <v>39</v>
      </c>
      <c r="B64" s="76"/>
      <c r="C64" s="76"/>
      <c r="D64" s="76"/>
      <c r="E64" s="76"/>
    </row>
    <row r="65" spans="1:10" ht="16.5" customHeight="1" thickTop="1">
      <c r="A65" s="77" t="s">
        <v>68</v>
      </c>
      <c r="B65" s="79" t="s">
        <v>69</v>
      </c>
      <c r="C65" s="79"/>
      <c r="D65" s="80" t="s">
        <v>70</v>
      </c>
      <c r="E65" s="94" t="s">
        <v>80</v>
      </c>
      <c r="F65" s="96" t="s">
        <v>71</v>
      </c>
      <c r="G65" s="97"/>
      <c r="H65" s="97"/>
      <c r="I65" s="97"/>
      <c r="J65" s="98"/>
    </row>
    <row r="66" spans="1:10" ht="20.25" thickBot="1">
      <c r="A66" s="78"/>
      <c r="B66" s="27" t="s">
        <v>72</v>
      </c>
      <c r="C66" s="27" t="s">
        <v>73</v>
      </c>
      <c r="D66" s="81"/>
      <c r="E66" s="95"/>
      <c r="F66" s="27" t="s">
        <v>224</v>
      </c>
      <c r="G66" s="27" t="s">
        <v>220</v>
      </c>
      <c r="H66" s="27" t="s">
        <v>225</v>
      </c>
      <c r="I66" s="27" t="s">
        <v>226</v>
      </c>
      <c r="J66" s="28" t="s">
        <v>11</v>
      </c>
    </row>
    <row r="67" ht="18" thickBot="1" thickTop="1"/>
    <row r="68" spans="1:10" ht="17.25" thickTop="1">
      <c r="A68" s="6" t="s">
        <v>458</v>
      </c>
      <c r="B68" s="7">
        <v>12.5</v>
      </c>
      <c r="C68" s="7">
        <v>1.6</v>
      </c>
      <c r="D68" s="90" t="s">
        <v>238</v>
      </c>
      <c r="E68" s="7">
        <v>28</v>
      </c>
      <c r="F68" s="7" t="s">
        <v>458</v>
      </c>
      <c r="G68" s="7" t="s">
        <v>458</v>
      </c>
      <c r="H68" s="7" t="s">
        <v>458</v>
      </c>
      <c r="I68" s="71"/>
      <c r="J68" s="8"/>
    </row>
    <row r="69" spans="1:10" ht="16.5">
      <c r="A69" s="9" t="s">
        <v>227</v>
      </c>
      <c r="B69" s="88">
        <v>12.5</v>
      </c>
      <c r="C69" s="4" t="s">
        <v>237</v>
      </c>
      <c r="D69" s="72"/>
      <c r="E69" s="2">
        <v>35</v>
      </c>
      <c r="F69" s="2" t="s">
        <v>227</v>
      </c>
      <c r="G69" s="2" t="s">
        <v>227</v>
      </c>
      <c r="H69" s="2" t="s">
        <v>227</v>
      </c>
      <c r="I69" s="72"/>
      <c r="J69" s="10" t="s">
        <v>245</v>
      </c>
    </row>
    <row r="70" spans="1:10" ht="16.5">
      <c r="A70" s="9" t="s">
        <v>228</v>
      </c>
      <c r="B70" s="83"/>
      <c r="C70" s="2">
        <v>2.5</v>
      </c>
      <c r="D70" s="72"/>
      <c r="E70" s="2">
        <v>50</v>
      </c>
      <c r="F70" s="2" t="s">
        <v>228</v>
      </c>
      <c r="G70" s="2" t="s">
        <v>228</v>
      </c>
      <c r="H70" s="2" t="s">
        <v>228</v>
      </c>
      <c r="I70" s="72"/>
      <c r="J70" s="10"/>
    </row>
    <row r="71" spans="1:10" ht="16.5">
      <c r="A71" s="9" t="s">
        <v>234</v>
      </c>
      <c r="B71" s="4" t="s">
        <v>235</v>
      </c>
      <c r="C71" s="2">
        <v>1.6</v>
      </c>
      <c r="D71" s="72"/>
      <c r="E71" s="2">
        <v>42</v>
      </c>
      <c r="F71" s="2" t="s">
        <v>234</v>
      </c>
      <c r="G71" s="2" t="s">
        <v>234</v>
      </c>
      <c r="H71" s="2" t="s">
        <v>234</v>
      </c>
      <c r="I71" s="72"/>
      <c r="J71" s="10" t="s">
        <v>246</v>
      </c>
    </row>
    <row r="72" spans="1:10" ht="16.5">
      <c r="A72" s="9" t="s">
        <v>459</v>
      </c>
      <c r="B72" s="21" t="s">
        <v>235</v>
      </c>
      <c r="C72" s="2">
        <v>2</v>
      </c>
      <c r="D72" s="72"/>
      <c r="E72" s="2">
        <v>70</v>
      </c>
      <c r="F72" s="2" t="s">
        <v>459</v>
      </c>
      <c r="G72" s="2" t="s">
        <v>459</v>
      </c>
      <c r="H72" s="2" t="s">
        <v>459</v>
      </c>
      <c r="I72" s="83"/>
      <c r="J72" s="10"/>
    </row>
    <row r="73" spans="1:10" ht="16.5">
      <c r="A73" s="9" t="s">
        <v>229</v>
      </c>
      <c r="B73" s="101" t="s">
        <v>236</v>
      </c>
      <c r="C73" s="2">
        <v>1.6</v>
      </c>
      <c r="D73" s="72"/>
      <c r="E73" s="2">
        <v>72</v>
      </c>
      <c r="F73" s="2" t="s">
        <v>229</v>
      </c>
      <c r="G73" s="2" t="s">
        <v>229</v>
      </c>
      <c r="H73" s="2" t="s">
        <v>229</v>
      </c>
      <c r="I73" s="2" t="s">
        <v>240</v>
      </c>
      <c r="J73" s="10" t="s">
        <v>247</v>
      </c>
    </row>
    <row r="74" spans="1:10" ht="16.5">
      <c r="A74" s="9" t="s">
        <v>230</v>
      </c>
      <c r="B74" s="102"/>
      <c r="C74" s="2">
        <v>2.5</v>
      </c>
      <c r="D74" s="72"/>
      <c r="E74" s="2">
        <v>150</v>
      </c>
      <c r="F74" s="2" t="s">
        <v>230</v>
      </c>
      <c r="G74" s="2" t="s">
        <v>230</v>
      </c>
      <c r="H74" s="2" t="s">
        <v>230</v>
      </c>
      <c r="I74" s="2" t="s">
        <v>241</v>
      </c>
      <c r="J74" s="10" t="s">
        <v>248</v>
      </c>
    </row>
    <row r="75" spans="1:10" ht="16.5">
      <c r="A75" s="9" t="s">
        <v>231</v>
      </c>
      <c r="B75" s="103"/>
      <c r="C75" s="2">
        <v>3.2</v>
      </c>
      <c r="D75" s="72"/>
      <c r="E75" s="2">
        <v>210</v>
      </c>
      <c r="F75" s="2" t="s">
        <v>231</v>
      </c>
      <c r="G75" s="2" t="s">
        <v>231</v>
      </c>
      <c r="H75" s="2" t="s">
        <v>231</v>
      </c>
      <c r="I75" s="2" t="s">
        <v>242</v>
      </c>
      <c r="J75" s="10" t="s">
        <v>249</v>
      </c>
    </row>
    <row r="76" spans="1:10" ht="16.5">
      <c r="A76" s="9" t="s">
        <v>232</v>
      </c>
      <c r="B76" s="2">
        <v>24.5</v>
      </c>
      <c r="C76" s="4" t="s">
        <v>238</v>
      </c>
      <c r="D76" s="72"/>
      <c r="E76" s="2">
        <v>270</v>
      </c>
      <c r="F76" s="2" t="s">
        <v>232</v>
      </c>
      <c r="G76" s="2" t="s">
        <v>232</v>
      </c>
      <c r="H76" s="2" t="s">
        <v>232</v>
      </c>
      <c r="I76" s="2" t="s">
        <v>243</v>
      </c>
      <c r="J76" s="10" t="s">
        <v>250</v>
      </c>
    </row>
    <row r="77" spans="1:10" ht="17.25" thickBot="1">
      <c r="A77" s="11" t="s">
        <v>233</v>
      </c>
      <c r="B77" s="12">
        <v>24.5</v>
      </c>
      <c r="C77" s="29" t="s">
        <v>239</v>
      </c>
      <c r="D77" s="91"/>
      <c r="E77" s="12">
        <v>500</v>
      </c>
      <c r="F77" s="12" t="s">
        <v>233</v>
      </c>
      <c r="G77" s="12" t="s">
        <v>233</v>
      </c>
      <c r="H77" s="12" t="s">
        <v>233</v>
      </c>
      <c r="I77" s="12" t="s">
        <v>244</v>
      </c>
      <c r="J77" s="13"/>
    </row>
    <row r="78" ht="17.25" thickTop="1"/>
  </sheetData>
  <sheetProtection/>
  <mergeCells count="53">
    <mergeCell ref="C9:C10"/>
    <mergeCell ref="E33:E34"/>
    <mergeCell ref="A1:H1"/>
    <mergeCell ref="A5:A6"/>
    <mergeCell ref="B5:C5"/>
    <mergeCell ref="D5:D6"/>
    <mergeCell ref="F5:J5"/>
    <mergeCell ref="A4:F4"/>
    <mergeCell ref="E5:E6"/>
    <mergeCell ref="A7:J7"/>
    <mergeCell ref="B69:B70"/>
    <mergeCell ref="B73:B75"/>
    <mergeCell ref="B9:B10"/>
    <mergeCell ref="C31:C32"/>
    <mergeCell ref="C22:C23"/>
    <mergeCell ref="C15:C16"/>
    <mergeCell ref="A29:J29"/>
    <mergeCell ref="F22:F23"/>
    <mergeCell ref="B32:B33"/>
    <mergeCell ref="D47:D61"/>
    <mergeCell ref="A64:E64"/>
    <mergeCell ref="A65:A66"/>
    <mergeCell ref="B65:C65"/>
    <mergeCell ref="D65:D66"/>
    <mergeCell ref="E65:E66"/>
    <mergeCell ref="F65:J65"/>
    <mergeCell ref="B44:C44"/>
    <mergeCell ref="D44:D45"/>
    <mergeCell ref="E44:E45"/>
    <mergeCell ref="F44:J44"/>
    <mergeCell ref="J9:J10"/>
    <mergeCell ref="J15:J16"/>
    <mergeCell ref="J22:J23"/>
    <mergeCell ref="E9:E10"/>
    <mergeCell ref="F9:F10"/>
    <mergeCell ref="E22:E23"/>
    <mergeCell ref="D68:D77"/>
    <mergeCell ref="I68:I72"/>
    <mergeCell ref="A26:A28"/>
    <mergeCell ref="D8:D28"/>
    <mergeCell ref="B22:B23"/>
    <mergeCell ref="D30:D40"/>
    <mergeCell ref="A9:A10"/>
    <mergeCell ref="A43:F43"/>
    <mergeCell ref="A44:A45"/>
    <mergeCell ref="A15:A16"/>
    <mergeCell ref="A22:A23"/>
    <mergeCell ref="F35:F37"/>
    <mergeCell ref="I35:I37"/>
    <mergeCell ref="B36:B37"/>
    <mergeCell ref="E15:E16"/>
    <mergeCell ref="B15:B16"/>
    <mergeCell ref="F15:F16"/>
  </mergeCells>
  <printOptions/>
  <pageMargins left="0.75" right="0.75" top="1" bottom="1" header="0.5" footer="0.5"/>
  <pageSetup horizontalDpi="1200" verticalDpi="1200" orientation="portrait" paperSize="9" scale="68" r:id="rId1"/>
  <headerFooter alignWithMargins="0">
    <oddHeader xml:space="preserve">&amp;L&amp;"Haettenschweiler,粗體"&amp;26Primary Batteries&amp;"新細明體,標準"&amp;12
      </oddHeader>
  </headerFooter>
  <rowBreaks count="1" manualBreakCount="1">
    <brk id="6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75" zoomScaleNormal="75" zoomScaleSheetLayoutView="75" zoomScalePageLayoutView="0" workbookViewId="0" topLeftCell="A1">
      <selection activeCell="A1" sqref="A1:H1"/>
    </sheetView>
  </sheetViews>
  <sheetFormatPr defaultColWidth="11.875" defaultRowHeight="16.5"/>
  <cols>
    <col min="1" max="1" width="11.875" style="1" customWidth="1"/>
    <col min="2" max="3" width="9.25390625" style="1" customWidth="1"/>
    <col min="4" max="4" width="8.25390625" style="1" customWidth="1"/>
    <col min="5" max="5" width="16.50390625" style="1" customWidth="1"/>
    <col min="6" max="16384" width="11.875" style="1" customWidth="1"/>
  </cols>
  <sheetData>
    <row r="1" spans="1:8" ht="36.75">
      <c r="A1" s="84" t="s">
        <v>474</v>
      </c>
      <c r="B1" s="85"/>
      <c r="C1" s="85"/>
      <c r="D1" s="85"/>
      <c r="E1" s="85"/>
      <c r="F1" s="85"/>
      <c r="G1" s="85"/>
      <c r="H1" s="85"/>
    </row>
    <row r="4" spans="1:6" ht="27.75" thickBot="1">
      <c r="A4" s="75" t="s">
        <v>262</v>
      </c>
      <c r="B4" s="76"/>
      <c r="C4" s="76"/>
      <c r="D4" s="76"/>
      <c r="E4" s="76"/>
      <c r="F4" s="76"/>
    </row>
    <row r="5" spans="1:10" ht="17.25" thickTop="1">
      <c r="A5" s="77" t="s">
        <v>254</v>
      </c>
      <c r="B5" s="79" t="s">
        <v>255</v>
      </c>
      <c r="C5" s="79"/>
      <c r="D5" s="80" t="s">
        <v>5</v>
      </c>
      <c r="E5" s="94" t="s">
        <v>256</v>
      </c>
      <c r="F5" s="96" t="s">
        <v>257</v>
      </c>
      <c r="G5" s="97"/>
      <c r="H5" s="97"/>
      <c r="I5" s="97"/>
      <c r="J5" s="98"/>
    </row>
    <row r="6" spans="1:10" ht="20.25" thickBot="1">
      <c r="A6" s="78"/>
      <c r="B6" s="27" t="s">
        <v>258</v>
      </c>
      <c r="C6" s="27" t="s">
        <v>259</v>
      </c>
      <c r="D6" s="81"/>
      <c r="E6" s="95"/>
      <c r="F6" s="27" t="s">
        <v>263</v>
      </c>
      <c r="G6" s="27" t="s">
        <v>264</v>
      </c>
      <c r="H6" s="27" t="s">
        <v>265</v>
      </c>
      <c r="I6" s="27" t="s">
        <v>260</v>
      </c>
      <c r="J6" s="28" t="s">
        <v>261</v>
      </c>
    </row>
    <row r="7" ht="18" thickBot="1" thickTop="1"/>
    <row r="8" spans="1:10" ht="17.25" thickTop="1">
      <c r="A8" s="6" t="s">
        <v>266</v>
      </c>
      <c r="B8" s="32" t="s">
        <v>267</v>
      </c>
      <c r="C8" s="32" t="s">
        <v>253</v>
      </c>
      <c r="D8" s="71">
        <v>12</v>
      </c>
      <c r="E8" s="7">
        <v>45</v>
      </c>
      <c r="F8" s="7"/>
      <c r="G8" s="7"/>
      <c r="H8" s="7" t="s">
        <v>273</v>
      </c>
      <c r="I8" s="7" t="s">
        <v>275</v>
      </c>
      <c r="J8" s="8" t="s">
        <v>279</v>
      </c>
    </row>
    <row r="9" spans="1:10" ht="16.5">
      <c r="A9" s="9" t="s">
        <v>252</v>
      </c>
      <c r="B9" s="4" t="s">
        <v>268</v>
      </c>
      <c r="C9" s="4" t="s">
        <v>253</v>
      </c>
      <c r="D9" s="83"/>
      <c r="E9" s="2">
        <v>30</v>
      </c>
      <c r="F9" s="2"/>
      <c r="G9" s="2"/>
      <c r="H9" s="2"/>
      <c r="I9" s="2"/>
      <c r="J9" s="10" t="s">
        <v>278</v>
      </c>
    </row>
    <row r="10" spans="1:10" ht="17.25" thickBot="1">
      <c r="A10" s="11" t="s">
        <v>272</v>
      </c>
      <c r="B10" s="29" t="s">
        <v>269</v>
      </c>
      <c r="C10" s="29" t="s">
        <v>270</v>
      </c>
      <c r="D10" s="12">
        <v>6</v>
      </c>
      <c r="E10" s="12">
        <v>120</v>
      </c>
      <c r="F10" s="12" t="s">
        <v>271</v>
      </c>
      <c r="G10" s="12" t="s">
        <v>271</v>
      </c>
      <c r="H10" s="12" t="s">
        <v>274</v>
      </c>
      <c r="I10" s="12" t="s">
        <v>276</v>
      </c>
      <c r="J10" s="13" t="s">
        <v>277</v>
      </c>
    </row>
    <row r="11" ht="17.25" thickTop="1"/>
  </sheetData>
  <sheetProtection/>
  <mergeCells count="8">
    <mergeCell ref="D8:D9"/>
    <mergeCell ref="A1:H1"/>
    <mergeCell ref="A4:F4"/>
    <mergeCell ref="A5:A6"/>
    <mergeCell ref="B5:C5"/>
    <mergeCell ref="D5:D6"/>
    <mergeCell ref="E5:E6"/>
    <mergeCell ref="F5:J5"/>
  </mergeCells>
  <printOptions/>
  <pageMargins left="0.75" right="0.75" top="1" bottom="1" header="0.5" footer="0.5"/>
  <pageSetup horizontalDpi="1200" verticalDpi="1200" orientation="portrait" paperSize="9" scale="71" r:id="rId1"/>
  <headerFooter alignWithMargins="0">
    <oddHeader xml:space="preserve">&amp;L&amp;"Haettenschweiler,粗體"&amp;26Primary Batteries&amp;"新細明體,標準"&amp;12
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8"/>
  <sheetViews>
    <sheetView view="pageBreakPreview" zoomScale="75" zoomScaleNormal="75" zoomScaleSheetLayoutView="75" zoomScalePageLayoutView="0" workbookViewId="0" topLeftCell="A16">
      <selection activeCell="A32" sqref="A32:I32"/>
    </sheetView>
  </sheetViews>
  <sheetFormatPr defaultColWidth="11.875" defaultRowHeight="16.5"/>
  <cols>
    <col min="1" max="1" width="11.875" style="1" customWidth="1"/>
    <col min="2" max="3" width="9.25390625" style="1" customWidth="1"/>
    <col min="4" max="4" width="8.25390625" style="1" customWidth="1"/>
    <col min="5" max="5" width="13.625" style="1" customWidth="1"/>
    <col min="6" max="16384" width="11.875" style="1" customWidth="1"/>
  </cols>
  <sheetData>
    <row r="1" spans="1:8" ht="36.75">
      <c r="A1" s="84" t="s">
        <v>475</v>
      </c>
      <c r="B1" s="85"/>
      <c r="C1" s="85"/>
      <c r="D1" s="85"/>
      <c r="E1" s="85"/>
      <c r="F1" s="85"/>
      <c r="G1" s="85"/>
      <c r="H1" s="85"/>
    </row>
    <row r="2" ht="17.25" thickBot="1"/>
    <row r="3" spans="1:12" ht="33" customHeight="1" thickTop="1">
      <c r="A3" s="121" t="s">
        <v>280</v>
      </c>
      <c r="B3" s="122"/>
      <c r="C3" s="122" t="s">
        <v>281</v>
      </c>
      <c r="D3" s="125" t="s">
        <v>283</v>
      </c>
      <c r="E3" s="125" t="s">
        <v>284</v>
      </c>
      <c r="F3" s="125"/>
      <c r="G3" s="122" t="s">
        <v>287</v>
      </c>
      <c r="H3" s="122"/>
      <c r="I3" s="122" t="s">
        <v>290</v>
      </c>
      <c r="J3" s="122" t="s">
        <v>291</v>
      </c>
      <c r="K3" s="122"/>
      <c r="L3" s="119" t="s">
        <v>294</v>
      </c>
    </row>
    <row r="4" spans="1:12" ht="32.25" customHeight="1" thickBot="1">
      <c r="A4" s="123"/>
      <c r="B4" s="124"/>
      <c r="C4" s="124"/>
      <c r="D4" s="126"/>
      <c r="E4" s="34" t="s">
        <v>285</v>
      </c>
      <c r="F4" s="34" t="s">
        <v>286</v>
      </c>
      <c r="G4" s="34" t="s">
        <v>288</v>
      </c>
      <c r="H4" s="34" t="s">
        <v>289</v>
      </c>
      <c r="I4" s="124"/>
      <c r="J4" s="34" t="s">
        <v>292</v>
      </c>
      <c r="K4" s="34" t="s">
        <v>293</v>
      </c>
      <c r="L4" s="120"/>
    </row>
    <row r="5" ht="18" thickBot="1" thickTop="1"/>
    <row r="6" spans="1:12" ht="17.25" thickTop="1">
      <c r="A6" s="6" t="s">
        <v>295</v>
      </c>
      <c r="B6" s="7" t="s">
        <v>296</v>
      </c>
      <c r="C6" s="7" t="s">
        <v>300</v>
      </c>
      <c r="D6" s="112">
        <v>1.2</v>
      </c>
      <c r="E6" s="7">
        <v>300</v>
      </c>
      <c r="F6" s="7">
        <v>320</v>
      </c>
      <c r="G6" s="7">
        <v>10.5</v>
      </c>
      <c r="H6" s="7">
        <v>44</v>
      </c>
      <c r="I6" s="7">
        <v>10.5</v>
      </c>
      <c r="J6" s="7">
        <v>30</v>
      </c>
      <c r="K6" s="112">
        <v>14</v>
      </c>
      <c r="L6" s="8">
        <v>300</v>
      </c>
    </row>
    <row r="7" spans="1:12" ht="16.5">
      <c r="A7" s="107" t="s">
        <v>297</v>
      </c>
      <c r="B7" s="2" t="s">
        <v>298</v>
      </c>
      <c r="C7" s="2" t="s">
        <v>299</v>
      </c>
      <c r="D7" s="89"/>
      <c r="E7" s="2">
        <v>180</v>
      </c>
      <c r="F7" s="2">
        <v>200</v>
      </c>
      <c r="G7" s="89">
        <v>14.5</v>
      </c>
      <c r="H7" s="2">
        <v>16.6</v>
      </c>
      <c r="I7" s="2">
        <v>7</v>
      </c>
      <c r="J7" s="2">
        <v>18</v>
      </c>
      <c r="K7" s="89"/>
      <c r="L7" s="10">
        <v>180</v>
      </c>
    </row>
    <row r="8" spans="1:12" ht="16.5">
      <c r="A8" s="107"/>
      <c r="B8" s="2" t="s">
        <v>301</v>
      </c>
      <c r="C8" s="2" t="s">
        <v>302</v>
      </c>
      <c r="D8" s="89"/>
      <c r="E8" s="2">
        <v>300</v>
      </c>
      <c r="F8" s="2">
        <v>320</v>
      </c>
      <c r="G8" s="89"/>
      <c r="H8" s="2">
        <v>28.7</v>
      </c>
      <c r="I8" s="2">
        <v>11</v>
      </c>
      <c r="J8" s="2">
        <v>30</v>
      </c>
      <c r="K8" s="89"/>
      <c r="L8" s="10">
        <v>300</v>
      </c>
    </row>
    <row r="9" spans="1:12" ht="16.5">
      <c r="A9" s="107"/>
      <c r="B9" s="2" t="s">
        <v>303</v>
      </c>
      <c r="C9" s="2" t="s">
        <v>304</v>
      </c>
      <c r="D9" s="89"/>
      <c r="E9" s="2">
        <v>700</v>
      </c>
      <c r="F9" s="2">
        <v>740</v>
      </c>
      <c r="G9" s="89">
        <v>14.4</v>
      </c>
      <c r="H9" s="2">
        <v>42.5</v>
      </c>
      <c r="I9" s="89">
        <v>19</v>
      </c>
      <c r="J9" s="2">
        <v>70</v>
      </c>
      <c r="K9" s="89"/>
      <c r="L9" s="10">
        <v>700</v>
      </c>
    </row>
    <row r="10" spans="1:12" ht="16.5">
      <c r="A10" s="107"/>
      <c r="B10" s="89" t="s">
        <v>297</v>
      </c>
      <c r="C10" s="2" t="s">
        <v>305</v>
      </c>
      <c r="D10" s="89"/>
      <c r="E10" s="2">
        <v>600</v>
      </c>
      <c r="F10" s="2">
        <v>660</v>
      </c>
      <c r="G10" s="89"/>
      <c r="H10" s="89">
        <v>48.2</v>
      </c>
      <c r="I10" s="89"/>
      <c r="J10" s="2">
        <v>60</v>
      </c>
      <c r="K10" s="89"/>
      <c r="L10" s="10">
        <v>600</v>
      </c>
    </row>
    <row r="11" spans="1:12" ht="16.5">
      <c r="A11" s="107"/>
      <c r="B11" s="89"/>
      <c r="C11" s="2" t="s">
        <v>304</v>
      </c>
      <c r="D11" s="89"/>
      <c r="E11" s="2">
        <v>700</v>
      </c>
      <c r="F11" s="2">
        <v>770</v>
      </c>
      <c r="G11" s="89"/>
      <c r="H11" s="89"/>
      <c r="I11" s="89">
        <v>21</v>
      </c>
      <c r="J11" s="2">
        <v>70</v>
      </c>
      <c r="K11" s="89"/>
      <c r="L11" s="10">
        <v>700</v>
      </c>
    </row>
    <row r="12" spans="1:12" ht="16.5">
      <c r="A12" s="107"/>
      <c r="B12" s="89"/>
      <c r="C12" s="2" t="s">
        <v>306</v>
      </c>
      <c r="D12" s="89"/>
      <c r="E12" s="2">
        <v>800</v>
      </c>
      <c r="F12" s="2">
        <v>850</v>
      </c>
      <c r="G12" s="89"/>
      <c r="H12" s="89"/>
      <c r="I12" s="89"/>
      <c r="J12" s="2">
        <v>80</v>
      </c>
      <c r="K12" s="89"/>
      <c r="L12" s="10">
        <v>800</v>
      </c>
    </row>
    <row r="13" spans="1:12" ht="16.5">
      <c r="A13" s="107"/>
      <c r="B13" s="89"/>
      <c r="C13" s="2" t="s">
        <v>307</v>
      </c>
      <c r="D13" s="89"/>
      <c r="E13" s="2">
        <v>900</v>
      </c>
      <c r="F13" s="2">
        <v>960</v>
      </c>
      <c r="G13" s="89"/>
      <c r="H13" s="89"/>
      <c r="I13" s="2">
        <v>24</v>
      </c>
      <c r="J13" s="2">
        <v>90</v>
      </c>
      <c r="K13" s="89"/>
      <c r="L13" s="10">
        <v>900</v>
      </c>
    </row>
    <row r="14" spans="1:12" ht="16.5">
      <c r="A14" s="107" t="s">
        <v>308</v>
      </c>
      <c r="B14" s="2" t="s">
        <v>309</v>
      </c>
      <c r="C14" s="2" t="s">
        <v>310</v>
      </c>
      <c r="D14" s="89"/>
      <c r="E14" s="2">
        <v>300</v>
      </c>
      <c r="F14" s="2">
        <v>330</v>
      </c>
      <c r="G14" s="2">
        <v>17</v>
      </c>
      <c r="H14" s="2">
        <v>16.3</v>
      </c>
      <c r="I14" s="2">
        <v>10</v>
      </c>
      <c r="J14" s="2">
        <v>30</v>
      </c>
      <c r="K14" s="89"/>
      <c r="L14" s="10">
        <v>300</v>
      </c>
    </row>
    <row r="15" spans="1:12" ht="16.5">
      <c r="A15" s="107"/>
      <c r="B15" s="89" t="s">
        <v>311</v>
      </c>
      <c r="C15" s="2" t="s">
        <v>312</v>
      </c>
      <c r="D15" s="89"/>
      <c r="E15" s="2">
        <v>600</v>
      </c>
      <c r="F15" s="2">
        <v>650</v>
      </c>
      <c r="G15" s="89">
        <v>16.3</v>
      </c>
      <c r="H15" s="89">
        <v>27.7</v>
      </c>
      <c r="I15" s="2">
        <v>13.9</v>
      </c>
      <c r="J15" s="2">
        <v>60</v>
      </c>
      <c r="K15" s="89"/>
      <c r="L15" s="10">
        <v>600</v>
      </c>
    </row>
    <row r="16" spans="1:12" ht="16.5">
      <c r="A16" s="107"/>
      <c r="B16" s="89"/>
      <c r="C16" s="2" t="s">
        <v>306</v>
      </c>
      <c r="D16" s="89"/>
      <c r="E16" s="2">
        <v>800</v>
      </c>
      <c r="F16" s="2">
        <v>850</v>
      </c>
      <c r="G16" s="89"/>
      <c r="H16" s="89"/>
      <c r="I16" s="2">
        <v>16</v>
      </c>
      <c r="J16" s="2">
        <v>80</v>
      </c>
      <c r="K16" s="89"/>
      <c r="L16" s="10">
        <v>800</v>
      </c>
    </row>
    <row r="17" spans="1:12" ht="16.5">
      <c r="A17" s="107"/>
      <c r="B17" s="2" t="s">
        <v>313</v>
      </c>
      <c r="C17" s="2" t="s">
        <v>314</v>
      </c>
      <c r="D17" s="89"/>
      <c r="E17" s="2">
        <v>1200</v>
      </c>
      <c r="F17" s="2">
        <v>1300</v>
      </c>
      <c r="G17" s="89">
        <v>16.5</v>
      </c>
      <c r="H17" s="2">
        <v>42</v>
      </c>
      <c r="I17" s="2">
        <v>26.5</v>
      </c>
      <c r="J17" s="2">
        <v>120</v>
      </c>
      <c r="K17" s="89"/>
      <c r="L17" s="10">
        <v>1200</v>
      </c>
    </row>
    <row r="18" spans="1:12" ht="16.5">
      <c r="A18" s="107"/>
      <c r="B18" s="2" t="s">
        <v>315</v>
      </c>
      <c r="C18" s="2" t="s">
        <v>316</v>
      </c>
      <c r="D18" s="89"/>
      <c r="E18" s="2">
        <v>1500</v>
      </c>
      <c r="F18" s="2">
        <v>1600</v>
      </c>
      <c r="G18" s="89"/>
      <c r="H18" s="2">
        <v>49.3</v>
      </c>
      <c r="I18" s="2">
        <v>31.2</v>
      </c>
      <c r="J18" s="2">
        <v>150</v>
      </c>
      <c r="K18" s="89"/>
      <c r="L18" s="10">
        <v>1500</v>
      </c>
    </row>
    <row r="19" spans="1:12" ht="16.5">
      <c r="A19" s="107"/>
      <c r="B19" s="2" t="s">
        <v>317</v>
      </c>
      <c r="C19" s="2" t="s">
        <v>318</v>
      </c>
      <c r="D19" s="89"/>
      <c r="E19" s="2">
        <v>2000</v>
      </c>
      <c r="F19" s="2">
        <v>2200</v>
      </c>
      <c r="G19" s="2">
        <v>17.5</v>
      </c>
      <c r="H19" s="2">
        <v>67.5</v>
      </c>
      <c r="I19" s="2">
        <v>43</v>
      </c>
      <c r="J19" s="2">
        <v>200</v>
      </c>
      <c r="K19" s="89"/>
      <c r="L19" s="10">
        <v>2000</v>
      </c>
    </row>
    <row r="20" spans="1:12" ht="16.5">
      <c r="A20" s="9" t="s">
        <v>319</v>
      </c>
      <c r="B20" s="2" t="s">
        <v>319</v>
      </c>
      <c r="C20" s="2" t="s">
        <v>320</v>
      </c>
      <c r="D20" s="89"/>
      <c r="E20" s="2">
        <v>300</v>
      </c>
      <c r="F20" s="2">
        <v>320</v>
      </c>
      <c r="G20" s="2">
        <v>12</v>
      </c>
      <c r="H20" s="2">
        <v>30</v>
      </c>
      <c r="I20" s="2">
        <v>8.5</v>
      </c>
      <c r="J20" s="2">
        <v>30</v>
      </c>
      <c r="K20" s="89"/>
      <c r="L20" s="10">
        <v>300</v>
      </c>
    </row>
    <row r="21" spans="1:12" ht="16.5">
      <c r="A21" s="107" t="s">
        <v>322</v>
      </c>
      <c r="B21" s="89" t="s">
        <v>322</v>
      </c>
      <c r="C21" s="2" t="s">
        <v>390</v>
      </c>
      <c r="D21" s="89"/>
      <c r="E21" s="2">
        <v>1300</v>
      </c>
      <c r="F21" s="2">
        <v>1430</v>
      </c>
      <c r="G21" s="89">
        <v>23</v>
      </c>
      <c r="H21" s="89">
        <v>43</v>
      </c>
      <c r="I21" s="2">
        <v>41</v>
      </c>
      <c r="J21" s="2">
        <v>130</v>
      </c>
      <c r="K21" s="89"/>
      <c r="L21" s="10">
        <v>1300</v>
      </c>
    </row>
    <row r="22" spans="1:12" ht="16.5">
      <c r="A22" s="107"/>
      <c r="B22" s="89"/>
      <c r="C22" s="2" t="s">
        <v>391</v>
      </c>
      <c r="D22" s="89"/>
      <c r="E22" s="2">
        <v>1600</v>
      </c>
      <c r="F22" s="2">
        <v>1760</v>
      </c>
      <c r="G22" s="89"/>
      <c r="H22" s="89"/>
      <c r="I22" s="2">
        <v>44</v>
      </c>
      <c r="J22" s="2">
        <v>160</v>
      </c>
      <c r="K22" s="89"/>
      <c r="L22" s="10">
        <v>1600</v>
      </c>
    </row>
    <row r="23" spans="1:12" ht="16.5">
      <c r="A23" s="107"/>
      <c r="B23" s="89"/>
      <c r="C23" s="2" t="s">
        <v>392</v>
      </c>
      <c r="D23" s="89"/>
      <c r="E23" s="2">
        <v>2000</v>
      </c>
      <c r="F23" s="2">
        <v>2200</v>
      </c>
      <c r="G23" s="89"/>
      <c r="H23" s="89"/>
      <c r="I23" s="2">
        <v>53</v>
      </c>
      <c r="J23" s="2">
        <v>200</v>
      </c>
      <c r="K23" s="89"/>
      <c r="L23" s="10">
        <v>2000</v>
      </c>
    </row>
    <row r="24" spans="1:12" ht="16.5">
      <c r="A24" s="9" t="s">
        <v>323</v>
      </c>
      <c r="B24" s="2" t="s">
        <v>323</v>
      </c>
      <c r="C24" s="2" t="s">
        <v>324</v>
      </c>
      <c r="D24" s="89"/>
      <c r="E24" s="2">
        <v>2500</v>
      </c>
      <c r="F24" s="2">
        <v>2750</v>
      </c>
      <c r="G24" s="2">
        <v>25.8</v>
      </c>
      <c r="H24" s="2">
        <v>50</v>
      </c>
      <c r="I24" s="2">
        <v>72</v>
      </c>
      <c r="J24" s="2">
        <v>250</v>
      </c>
      <c r="K24" s="89"/>
      <c r="L24" s="10">
        <v>2500</v>
      </c>
    </row>
    <row r="25" spans="1:12" ht="16.5">
      <c r="A25" s="9" t="s">
        <v>389</v>
      </c>
      <c r="B25" s="2" t="s">
        <v>325</v>
      </c>
      <c r="C25" s="2" t="s">
        <v>326</v>
      </c>
      <c r="D25" s="89"/>
      <c r="E25" s="2">
        <v>4500</v>
      </c>
      <c r="F25" s="2">
        <v>4950</v>
      </c>
      <c r="G25" s="2">
        <v>33</v>
      </c>
      <c r="H25" s="2">
        <v>61.5</v>
      </c>
      <c r="I25" s="2">
        <v>135</v>
      </c>
      <c r="J25" s="2">
        <v>450</v>
      </c>
      <c r="K25" s="89"/>
      <c r="L25" s="10">
        <v>4500</v>
      </c>
    </row>
    <row r="26" spans="1:12" ht="16.5">
      <c r="A26" s="107" t="s">
        <v>327</v>
      </c>
      <c r="B26" s="89" t="s">
        <v>327</v>
      </c>
      <c r="C26" s="2" t="s">
        <v>411</v>
      </c>
      <c r="D26" s="89">
        <v>8.4</v>
      </c>
      <c r="E26" s="2">
        <v>120</v>
      </c>
      <c r="F26" s="2">
        <v>130</v>
      </c>
      <c r="G26" s="89" t="s">
        <v>328</v>
      </c>
      <c r="H26" s="89"/>
      <c r="I26" s="2">
        <v>42</v>
      </c>
      <c r="J26" s="2">
        <v>12</v>
      </c>
      <c r="K26" s="89"/>
      <c r="L26" s="118" t="s">
        <v>414</v>
      </c>
    </row>
    <row r="27" spans="1:12" ht="16.5">
      <c r="A27" s="107"/>
      <c r="B27" s="89"/>
      <c r="C27" s="2" t="s">
        <v>329</v>
      </c>
      <c r="D27" s="89"/>
      <c r="E27" s="2">
        <v>150</v>
      </c>
      <c r="F27" s="2">
        <v>160</v>
      </c>
      <c r="G27" s="89"/>
      <c r="H27" s="89"/>
      <c r="I27" s="2">
        <v>42</v>
      </c>
      <c r="J27" s="2">
        <v>15</v>
      </c>
      <c r="K27" s="89"/>
      <c r="L27" s="118"/>
    </row>
    <row r="28" spans="1:12" ht="17.25" thickBot="1">
      <c r="A28" s="11" t="s">
        <v>330</v>
      </c>
      <c r="B28" s="12" t="s">
        <v>330</v>
      </c>
      <c r="C28" s="12" t="s">
        <v>401</v>
      </c>
      <c r="D28" s="12">
        <v>1.2</v>
      </c>
      <c r="E28" s="12">
        <v>650</v>
      </c>
      <c r="F28" s="12">
        <v>720</v>
      </c>
      <c r="G28" s="113" t="s">
        <v>332</v>
      </c>
      <c r="H28" s="113"/>
      <c r="I28" s="12">
        <v>21</v>
      </c>
      <c r="J28" s="12">
        <v>65</v>
      </c>
      <c r="K28" s="113"/>
      <c r="L28" s="13">
        <v>650</v>
      </c>
    </row>
    <row r="29" spans="1:12" ht="17.25" thickTop="1">
      <c r="A29" s="76" t="s">
        <v>321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ht="16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2" spans="1:9" ht="36.75">
      <c r="A32" s="84" t="s">
        <v>476</v>
      </c>
      <c r="B32" s="85"/>
      <c r="C32" s="85"/>
      <c r="D32" s="85"/>
      <c r="E32" s="85"/>
      <c r="F32" s="85"/>
      <c r="G32" s="85"/>
      <c r="H32" s="85"/>
      <c r="I32" s="85"/>
    </row>
    <row r="33" ht="17.25" thickBot="1"/>
    <row r="34" spans="1:12" ht="33" customHeight="1" thickTop="1">
      <c r="A34" s="77" t="s">
        <v>280</v>
      </c>
      <c r="B34" s="79"/>
      <c r="C34" s="79" t="s">
        <v>281</v>
      </c>
      <c r="D34" s="80" t="s">
        <v>283</v>
      </c>
      <c r="E34" s="80" t="s">
        <v>463</v>
      </c>
      <c r="F34" s="80"/>
      <c r="G34" s="79" t="s">
        <v>462</v>
      </c>
      <c r="H34" s="79"/>
      <c r="I34" s="79" t="s">
        <v>290</v>
      </c>
      <c r="J34" s="79" t="s">
        <v>291</v>
      </c>
      <c r="K34" s="79"/>
      <c r="L34" s="108" t="s">
        <v>294</v>
      </c>
    </row>
    <row r="35" spans="1:12" ht="32.25" customHeight="1" thickBot="1">
      <c r="A35" s="78"/>
      <c r="B35" s="110"/>
      <c r="C35" s="110"/>
      <c r="D35" s="81"/>
      <c r="E35" s="27" t="s">
        <v>285</v>
      </c>
      <c r="F35" s="27" t="s">
        <v>286</v>
      </c>
      <c r="G35" s="27" t="s">
        <v>288</v>
      </c>
      <c r="H35" s="27" t="s">
        <v>289</v>
      </c>
      <c r="I35" s="110"/>
      <c r="J35" s="27" t="s">
        <v>292</v>
      </c>
      <c r="K35" s="27" t="s">
        <v>293</v>
      </c>
      <c r="L35" s="109"/>
    </row>
    <row r="36" spans="1:12" ht="16.5" customHeight="1" thickBot="1" thickTop="1">
      <c r="A36" s="2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35"/>
    </row>
    <row r="37" spans="1:12" ht="16.5" customHeight="1" thickTop="1">
      <c r="A37" s="114" t="s">
        <v>335</v>
      </c>
      <c r="B37" s="7" t="s">
        <v>336</v>
      </c>
      <c r="C37" s="7" t="s">
        <v>337</v>
      </c>
      <c r="D37" s="71">
        <v>1.2</v>
      </c>
      <c r="E37" s="7">
        <v>300</v>
      </c>
      <c r="F37" s="7">
        <v>310</v>
      </c>
      <c r="G37" s="112">
        <v>8.4</v>
      </c>
      <c r="H37" s="7">
        <v>40.6</v>
      </c>
      <c r="I37" s="7">
        <v>6.5</v>
      </c>
      <c r="J37" s="7">
        <v>30</v>
      </c>
      <c r="K37" s="71">
        <v>14</v>
      </c>
      <c r="L37" s="8">
        <v>300</v>
      </c>
    </row>
    <row r="38" spans="1:12" ht="16.5" customHeight="1">
      <c r="A38" s="107"/>
      <c r="B38" s="2" t="s">
        <v>338</v>
      </c>
      <c r="C38" s="2" t="s">
        <v>339</v>
      </c>
      <c r="D38" s="72"/>
      <c r="E38" s="2">
        <v>500</v>
      </c>
      <c r="F38" s="2">
        <v>520</v>
      </c>
      <c r="G38" s="89"/>
      <c r="H38" s="2">
        <v>66</v>
      </c>
      <c r="I38" s="2">
        <v>10.5</v>
      </c>
      <c r="J38" s="2">
        <v>50</v>
      </c>
      <c r="K38" s="72"/>
      <c r="L38" s="10">
        <v>500</v>
      </c>
    </row>
    <row r="39" spans="1:12" ht="16.5" customHeight="1">
      <c r="A39" s="107" t="s">
        <v>296</v>
      </c>
      <c r="B39" s="2" t="s">
        <v>342</v>
      </c>
      <c r="C39" s="2" t="s">
        <v>343</v>
      </c>
      <c r="D39" s="72"/>
      <c r="E39" s="2">
        <v>70</v>
      </c>
      <c r="F39" s="2">
        <v>80</v>
      </c>
      <c r="G39" s="89">
        <v>10</v>
      </c>
      <c r="H39" s="2">
        <v>10.3</v>
      </c>
      <c r="I39" s="2">
        <v>2.4</v>
      </c>
      <c r="J39" s="2">
        <v>7</v>
      </c>
      <c r="K39" s="72"/>
      <c r="L39" s="10">
        <v>70</v>
      </c>
    </row>
    <row r="40" spans="1:12" ht="16.5" customHeight="1">
      <c r="A40" s="107"/>
      <c r="B40" s="14" t="s">
        <v>340</v>
      </c>
      <c r="C40" s="2" t="s">
        <v>341</v>
      </c>
      <c r="D40" s="72"/>
      <c r="E40" s="2">
        <v>120</v>
      </c>
      <c r="F40" s="2">
        <v>130</v>
      </c>
      <c r="G40" s="89"/>
      <c r="H40" s="2">
        <v>13.7</v>
      </c>
      <c r="I40" s="2">
        <v>3.3</v>
      </c>
      <c r="J40" s="2">
        <v>12</v>
      </c>
      <c r="K40" s="72"/>
      <c r="L40" s="10">
        <v>120</v>
      </c>
    </row>
    <row r="41" spans="1:12" ht="16.5" customHeight="1">
      <c r="A41" s="107"/>
      <c r="B41" s="14" t="s">
        <v>345</v>
      </c>
      <c r="C41" s="2" t="s">
        <v>346</v>
      </c>
      <c r="D41" s="72"/>
      <c r="E41" s="2">
        <v>210</v>
      </c>
      <c r="F41" s="2">
        <v>230</v>
      </c>
      <c r="G41" s="89"/>
      <c r="H41" s="2">
        <v>22</v>
      </c>
      <c r="I41" s="2">
        <v>5.3</v>
      </c>
      <c r="J41" s="2">
        <v>21</v>
      </c>
      <c r="K41" s="72"/>
      <c r="L41" s="10">
        <v>210</v>
      </c>
    </row>
    <row r="42" spans="1:12" ht="16.5" customHeight="1">
      <c r="A42" s="107"/>
      <c r="B42" s="116" t="s">
        <v>333</v>
      </c>
      <c r="C42" s="2" t="s">
        <v>344</v>
      </c>
      <c r="D42" s="72"/>
      <c r="E42" s="2">
        <v>280</v>
      </c>
      <c r="F42" s="2">
        <v>290</v>
      </c>
      <c r="G42" s="89"/>
      <c r="H42" s="2">
        <v>29</v>
      </c>
      <c r="I42" s="2">
        <v>6.4</v>
      </c>
      <c r="J42" s="2">
        <v>28</v>
      </c>
      <c r="K42" s="72"/>
      <c r="L42" s="10">
        <v>280</v>
      </c>
    </row>
    <row r="43" spans="1:12" ht="16.5" customHeight="1">
      <c r="A43" s="107"/>
      <c r="B43" s="89"/>
      <c r="C43" s="2" t="s">
        <v>334</v>
      </c>
      <c r="D43" s="72"/>
      <c r="E43" s="2">
        <v>350</v>
      </c>
      <c r="F43" s="2">
        <v>380</v>
      </c>
      <c r="G43" s="89"/>
      <c r="H43" s="2">
        <v>29</v>
      </c>
      <c r="I43" s="2">
        <v>7.3</v>
      </c>
      <c r="J43" s="2">
        <v>35</v>
      </c>
      <c r="K43" s="72"/>
      <c r="L43" s="10">
        <v>350</v>
      </c>
    </row>
    <row r="44" spans="1:12" ht="16.5">
      <c r="A44" s="107"/>
      <c r="B44" s="2" t="s">
        <v>347</v>
      </c>
      <c r="C44" s="2" t="s">
        <v>348</v>
      </c>
      <c r="D44" s="72"/>
      <c r="E44" s="2">
        <v>400</v>
      </c>
      <c r="F44" s="2">
        <v>450</v>
      </c>
      <c r="G44" s="2">
        <v>10.3</v>
      </c>
      <c r="H44" s="2">
        <v>35.9</v>
      </c>
      <c r="I44" s="2">
        <v>8.5</v>
      </c>
      <c r="J44" s="2">
        <v>40</v>
      </c>
      <c r="K44" s="72"/>
      <c r="L44" s="10">
        <v>400</v>
      </c>
    </row>
    <row r="45" spans="1:12" ht="16.5">
      <c r="A45" s="107"/>
      <c r="B45" s="89" t="s">
        <v>349</v>
      </c>
      <c r="C45" s="2" t="s">
        <v>350</v>
      </c>
      <c r="D45" s="72"/>
      <c r="E45" s="2">
        <v>550</v>
      </c>
      <c r="F45" s="2">
        <v>578</v>
      </c>
      <c r="G45" s="89">
        <v>10.5</v>
      </c>
      <c r="H45" s="89">
        <v>43.7</v>
      </c>
      <c r="I45" s="2">
        <v>13</v>
      </c>
      <c r="J45" s="2">
        <v>55</v>
      </c>
      <c r="K45" s="72"/>
      <c r="L45" s="10">
        <v>550</v>
      </c>
    </row>
    <row r="46" spans="1:12" ht="16.5">
      <c r="A46" s="107"/>
      <c r="B46" s="89"/>
      <c r="C46" s="2" t="s">
        <v>351</v>
      </c>
      <c r="D46" s="72"/>
      <c r="E46" s="2">
        <v>600</v>
      </c>
      <c r="F46" s="2">
        <v>630</v>
      </c>
      <c r="G46" s="89"/>
      <c r="H46" s="89"/>
      <c r="I46" s="2">
        <v>12.5</v>
      </c>
      <c r="J46" s="2">
        <v>60</v>
      </c>
      <c r="K46" s="72"/>
      <c r="L46" s="10">
        <v>600</v>
      </c>
    </row>
    <row r="47" spans="1:12" ht="16.5">
      <c r="A47" s="107"/>
      <c r="B47" s="89"/>
      <c r="C47" s="2" t="s">
        <v>352</v>
      </c>
      <c r="D47" s="72"/>
      <c r="E47" s="2">
        <v>650</v>
      </c>
      <c r="F47" s="2">
        <v>670</v>
      </c>
      <c r="G47" s="89"/>
      <c r="H47" s="89">
        <v>44.7</v>
      </c>
      <c r="I47" s="89">
        <v>13</v>
      </c>
      <c r="J47" s="2">
        <v>65</v>
      </c>
      <c r="K47" s="72"/>
      <c r="L47" s="10">
        <v>650</v>
      </c>
    </row>
    <row r="48" spans="1:12" ht="16.5">
      <c r="A48" s="107"/>
      <c r="B48" s="89"/>
      <c r="C48" s="2" t="s">
        <v>353</v>
      </c>
      <c r="D48" s="72"/>
      <c r="E48" s="89">
        <v>700</v>
      </c>
      <c r="F48" s="89">
        <v>720</v>
      </c>
      <c r="G48" s="89"/>
      <c r="H48" s="89"/>
      <c r="I48" s="89"/>
      <c r="J48" s="89">
        <v>70</v>
      </c>
      <c r="K48" s="72"/>
      <c r="L48" s="115">
        <v>700</v>
      </c>
    </row>
    <row r="49" spans="1:12" ht="16.5">
      <c r="A49" s="107"/>
      <c r="B49" s="2" t="s">
        <v>354</v>
      </c>
      <c r="C49" s="2" t="s">
        <v>355</v>
      </c>
      <c r="D49" s="72"/>
      <c r="E49" s="89"/>
      <c r="F49" s="89"/>
      <c r="G49" s="89"/>
      <c r="H49" s="2">
        <v>48</v>
      </c>
      <c r="I49" s="2">
        <v>14.5</v>
      </c>
      <c r="J49" s="89"/>
      <c r="K49" s="72"/>
      <c r="L49" s="115"/>
    </row>
    <row r="50" spans="1:12" ht="16.5">
      <c r="A50" s="107"/>
      <c r="B50" s="2" t="s">
        <v>356</v>
      </c>
      <c r="C50" s="15" t="s">
        <v>357</v>
      </c>
      <c r="D50" s="72"/>
      <c r="E50" s="2">
        <v>1000</v>
      </c>
      <c r="F50" s="2">
        <v>1050</v>
      </c>
      <c r="G50" s="89"/>
      <c r="H50" s="2">
        <v>66.5</v>
      </c>
      <c r="I50" s="2">
        <v>19.5</v>
      </c>
      <c r="J50" s="2">
        <v>100</v>
      </c>
      <c r="K50" s="72"/>
      <c r="L50" s="10">
        <v>1000</v>
      </c>
    </row>
    <row r="51" spans="1:12" ht="16.5">
      <c r="A51" s="107"/>
      <c r="B51" s="2" t="s">
        <v>358</v>
      </c>
      <c r="C51" s="2" t="s">
        <v>359</v>
      </c>
      <c r="D51" s="72"/>
      <c r="E51" s="2">
        <v>1100</v>
      </c>
      <c r="F51" s="2">
        <v>1130</v>
      </c>
      <c r="G51" s="89"/>
      <c r="H51" s="2">
        <v>80</v>
      </c>
      <c r="I51" s="2">
        <v>23</v>
      </c>
      <c r="J51" s="2">
        <v>110</v>
      </c>
      <c r="K51" s="72"/>
      <c r="L51" s="10">
        <v>1100</v>
      </c>
    </row>
    <row r="52" spans="1:12" ht="16.5">
      <c r="A52" s="107" t="s">
        <v>297</v>
      </c>
      <c r="B52" s="2" t="s">
        <v>298</v>
      </c>
      <c r="C52" s="2" t="s">
        <v>360</v>
      </c>
      <c r="D52" s="72"/>
      <c r="E52" s="2">
        <v>250</v>
      </c>
      <c r="F52" s="2">
        <v>270</v>
      </c>
      <c r="G52" s="89">
        <v>14.5</v>
      </c>
      <c r="H52" s="2">
        <v>16.6</v>
      </c>
      <c r="I52" s="2">
        <v>7</v>
      </c>
      <c r="J52" s="2">
        <v>25</v>
      </c>
      <c r="K52" s="72"/>
      <c r="L52" s="10">
        <v>250</v>
      </c>
    </row>
    <row r="53" spans="1:12" ht="16.5">
      <c r="A53" s="107"/>
      <c r="B53" s="89" t="s">
        <v>301</v>
      </c>
      <c r="C53" s="2" t="s">
        <v>361</v>
      </c>
      <c r="D53" s="72"/>
      <c r="E53" s="2">
        <v>300</v>
      </c>
      <c r="F53" s="2">
        <v>320</v>
      </c>
      <c r="G53" s="89"/>
      <c r="H53" s="89">
        <v>28.7</v>
      </c>
      <c r="I53" s="2">
        <v>10</v>
      </c>
      <c r="J53" s="2">
        <v>30</v>
      </c>
      <c r="K53" s="72"/>
      <c r="L53" s="10">
        <v>300</v>
      </c>
    </row>
    <row r="54" spans="1:12" ht="16.5">
      <c r="A54" s="107"/>
      <c r="B54" s="89"/>
      <c r="C54" s="2" t="s">
        <v>362</v>
      </c>
      <c r="D54" s="72"/>
      <c r="E54" s="2">
        <v>600</v>
      </c>
      <c r="F54" s="2">
        <v>660</v>
      </c>
      <c r="G54" s="89"/>
      <c r="H54" s="89"/>
      <c r="I54" s="2">
        <v>13</v>
      </c>
      <c r="J54" s="2">
        <v>60</v>
      </c>
      <c r="K54" s="72"/>
      <c r="L54" s="10">
        <v>600</v>
      </c>
    </row>
    <row r="55" spans="1:12" ht="16.5">
      <c r="A55" s="107"/>
      <c r="B55" s="89"/>
      <c r="C55" s="2" t="s">
        <v>363</v>
      </c>
      <c r="D55" s="72"/>
      <c r="E55" s="2">
        <v>750</v>
      </c>
      <c r="F55" s="2">
        <v>770</v>
      </c>
      <c r="G55" s="89"/>
      <c r="H55" s="89"/>
      <c r="I55" s="2">
        <v>15</v>
      </c>
      <c r="J55" s="2">
        <v>75</v>
      </c>
      <c r="K55" s="72"/>
      <c r="L55" s="10">
        <v>750</v>
      </c>
    </row>
    <row r="56" spans="1:12" ht="16.5">
      <c r="A56" s="107"/>
      <c r="B56" s="2" t="s">
        <v>364</v>
      </c>
      <c r="C56" s="2" t="s">
        <v>365</v>
      </c>
      <c r="D56" s="72"/>
      <c r="E56" s="2">
        <v>1200</v>
      </c>
      <c r="F56" s="2">
        <v>1250</v>
      </c>
      <c r="G56" s="89"/>
      <c r="H56" s="2">
        <v>42.5</v>
      </c>
      <c r="I56" s="2">
        <v>22</v>
      </c>
      <c r="J56" s="2">
        <v>120</v>
      </c>
      <c r="K56" s="72"/>
      <c r="L56" s="10">
        <v>1200</v>
      </c>
    </row>
    <row r="57" spans="1:12" ht="16.5">
      <c r="A57" s="107"/>
      <c r="B57" s="89" t="s">
        <v>251</v>
      </c>
      <c r="C57" s="2" t="s">
        <v>362</v>
      </c>
      <c r="D57" s="72"/>
      <c r="E57" s="2">
        <v>600</v>
      </c>
      <c r="F57" s="2">
        <v>660</v>
      </c>
      <c r="G57" s="89">
        <v>14.4</v>
      </c>
      <c r="H57" s="89">
        <v>48.2</v>
      </c>
      <c r="I57" s="2">
        <v>15</v>
      </c>
      <c r="J57" s="2">
        <v>60</v>
      </c>
      <c r="K57" s="72"/>
      <c r="L57" s="10">
        <v>600</v>
      </c>
    </row>
    <row r="58" spans="1:12" ht="16.5">
      <c r="A58" s="107"/>
      <c r="B58" s="89"/>
      <c r="C58" s="2" t="s">
        <v>366</v>
      </c>
      <c r="D58" s="72"/>
      <c r="E58" s="2">
        <v>1300</v>
      </c>
      <c r="F58" s="2">
        <v>1400</v>
      </c>
      <c r="G58" s="89"/>
      <c r="H58" s="89"/>
      <c r="I58" s="2">
        <v>25</v>
      </c>
      <c r="J58" s="2">
        <v>130</v>
      </c>
      <c r="K58" s="72"/>
      <c r="L58" s="10">
        <v>1300</v>
      </c>
    </row>
    <row r="59" spans="1:12" ht="16.5">
      <c r="A59" s="107"/>
      <c r="B59" s="89"/>
      <c r="C59" s="2" t="s">
        <v>367</v>
      </c>
      <c r="D59" s="72"/>
      <c r="E59" s="2">
        <v>1500</v>
      </c>
      <c r="F59" s="2">
        <v>1540</v>
      </c>
      <c r="G59" s="89"/>
      <c r="H59" s="89"/>
      <c r="I59" s="88">
        <v>26</v>
      </c>
      <c r="J59" s="2">
        <v>150</v>
      </c>
      <c r="K59" s="72"/>
      <c r="L59" s="10">
        <v>1500</v>
      </c>
    </row>
    <row r="60" spans="1:12" ht="16.5">
      <c r="A60" s="107"/>
      <c r="B60" s="89"/>
      <c r="C60" s="2" t="s">
        <v>368</v>
      </c>
      <c r="D60" s="72"/>
      <c r="E60" s="2">
        <v>1600</v>
      </c>
      <c r="F60" s="2">
        <v>1660</v>
      </c>
      <c r="G60" s="2">
        <v>14.5</v>
      </c>
      <c r="H60" s="2">
        <v>49.2</v>
      </c>
      <c r="I60" s="83"/>
      <c r="J60" s="2">
        <v>160</v>
      </c>
      <c r="K60" s="72"/>
      <c r="L60" s="10">
        <v>1600</v>
      </c>
    </row>
    <row r="61" spans="1:12" ht="16.5">
      <c r="A61" s="107"/>
      <c r="B61" s="89"/>
      <c r="C61" s="2" t="s">
        <v>369</v>
      </c>
      <c r="D61" s="72"/>
      <c r="E61" s="2">
        <v>1800</v>
      </c>
      <c r="F61" s="2">
        <v>1870</v>
      </c>
      <c r="G61" s="2"/>
      <c r="H61" s="2">
        <v>50.2</v>
      </c>
      <c r="I61" s="2">
        <v>28</v>
      </c>
      <c r="J61" s="2">
        <v>180</v>
      </c>
      <c r="K61" s="72"/>
      <c r="L61" s="10">
        <v>1800</v>
      </c>
    </row>
    <row r="62" spans="1:12" ht="16.5">
      <c r="A62" s="107"/>
      <c r="B62" s="2" t="s">
        <v>370</v>
      </c>
      <c r="C62" s="2" t="s">
        <v>371</v>
      </c>
      <c r="D62" s="72"/>
      <c r="E62" s="2">
        <v>1900</v>
      </c>
      <c r="F62" s="2">
        <v>1990</v>
      </c>
      <c r="G62" s="2"/>
      <c r="H62" s="2">
        <v>65</v>
      </c>
      <c r="I62" s="2">
        <v>35</v>
      </c>
      <c r="J62" s="2">
        <v>190</v>
      </c>
      <c r="K62" s="72"/>
      <c r="L62" s="10">
        <v>1900</v>
      </c>
    </row>
    <row r="63" spans="1:12" ht="16.5">
      <c r="A63" s="107" t="s">
        <v>372</v>
      </c>
      <c r="B63" s="14" t="s">
        <v>373</v>
      </c>
      <c r="C63" s="2" t="s">
        <v>374</v>
      </c>
      <c r="D63" s="72"/>
      <c r="E63" s="2">
        <v>600</v>
      </c>
      <c r="F63" s="2">
        <v>650</v>
      </c>
      <c r="G63" s="89">
        <v>17</v>
      </c>
      <c r="H63" s="2">
        <v>22</v>
      </c>
      <c r="I63" s="2">
        <v>14</v>
      </c>
      <c r="J63" s="2">
        <v>60</v>
      </c>
      <c r="K63" s="72"/>
      <c r="L63" s="10">
        <v>600</v>
      </c>
    </row>
    <row r="64" spans="1:12" ht="16.5">
      <c r="A64" s="107"/>
      <c r="B64" s="2" t="s">
        <v>375</v>
      </c>
      <c r="C64" s="2" t="s">
        <v>376</v>
      </c>
      <c r="D64" s="72"/>
      <c r="E64" s="2">
        <v>1000</v>
      </c>
      <c r="F64" s="2">
        <v>1080</v>
      </c>
      <c r="G64" s="89"/>
      <c r="H64" s="2">
        <v>28.7</v>
      </c>
      <c r="I64" s="2">
        <v>22</v>
      </c>
      <c r="J64" s="2">
        <v>100</v>
      </c>
      <c r="K64" s="72"/>
      <c r="L64" s="10">
        <v>1000</v>
      </c>
    </row>
    <row r="65" spans="1:12" ht="16.5">
      <c r="A65" s="107"/>
      <c r="B65" s="89" t="s">
        <v>377</v>
      </c>
      <c r="C65" s="2" t="s">
        <v>387</v>
      </c>
      <c r="D65" s="72"/>
      <c r="E65" s="2">
        <v>1600</v>
      </c>
      <c r="F65" s="2">
        <v>1650</v>
      </c>
      <c r="G65" s="89"/>
      <c r="H65" s="89">
        <v>43</v>
      </c>
      <c r="I65" s="2">
        <v>31</v>
      </c>
      <c r="J65" s="2">
        <v>160</v>
      </c>
      <c r="K65" s="72"/>
      <c r="L65" s="10">
        <v>1600</v>
      </c>
    </row>
    <row r="66" spans="1:12" ht="16.5">
      <c r="A66" s="107"/>
      <c r="B66" s="89"/>
      <c r="C66" s="2" t="s">
        <v>378</v>
      </c>
      <c r="D66" s="72"/>
      <c r="E66" s="2">
        <v>1800</v>
      </c>
      <c r="F66" s="2">
        <v>1860</v>
      </c>
      <c r="G66" s="89"/>
      <c r="H66" s="89"/>
      <c r="I66" s="89">
        <v>32</v>
      </c>
      <c r="J66" s="2">
        <v>180</v>
      </c>
      <c r="K66" s="72"/>
      <c r="L66" s="10">
        <v>1800</v>
      </c>
    </row>
    <row r="67" spans="1:12" ht="16.5">
      <c r="A67" s="107"/>
      <c r="B67" s="89"/>
      <c r="C67" s="2" t="s">
        <v>379</v>
      </c>
      <c r="D67" s="72"/>
      <c r="E67" s="2">
        <v>2000</v>
      </c>
      <c r="F67" s="2">
        <v>2150</v>
      </c>
      <c r="G67" s="89"/>
      <c r="H67" s="89"/>
      <c r="I67" s="89"/>
      <c r="J67" s="2">
        <v>200</v>
      </c>
      <c r="K67" s="72"/>
      <c r="L67" s="10">
        <v>2000</v>
      </c>
    </row>
    <row r="68" spans="1:12" ht="16.5">
      <c r="A68" s="107"/>
      <c r="B68" s="89" t="s">
        <v>372</v>
      </c>
      <c r="C68" s="2" t="s">
        <v>388</v>
      </c>
      <c r="D68" s="72"/>
      <c r="E68" s="2">
        <v>2100</v>
      </c>
      <c r="F68" s="2">
        <v>2160</v>
      </c>
      <c r="G68" s="89"/>
      <c r="H68" s="89">
        <v>50.2</v>
      </c>
      <c r="I68" s="2">
        <v>37.5</v>
      </c>
      <c r="J68" s="2">
        <v>210</v>
      </c>
      <c r="K68" s="72"/>
      <c r="L68" s="10">
        <v>2100</v>
      </c>
    </row>
    <row r="69" spans="1:12" ht="16.5">
      <c r="A69" s="107"/>
      <c r="B69" s="89"/>
      <c r="C69" s="2" t="s">
        <v>380</v>
      </c>
      <c r="D69" s="72"/>
      <c r="E69" s="2">
        <v>2300</v>
      </c>
      <c r="F69" s="2">
        <v>2350</v>
      </c>
      <c r="G69" s="89"/>
      <c r="H69" s="89"/>
      <c r="I69" s="2">
        <v>36</v>
      </c>
      <c r="J69" s="2">
        <v>230</v>
      </c>
      <c r="K69" s="72"/>
      <c r="L69" s="10">
        <v>2300</v>
      </c>
    </row>
    <row r="70" spans="1:12" ht="16.5">
      <c r="A70" s="107"/>
      <c r="B70" s="89"/>
      <c r="C70" s="2" t="s">
        <v>381</v>
      </c>
      <c r="D70" s="72"/>
      <c r="E70" s="2">
        <v>2500</v>
      </c>
      <c r="F70" s="2">
        <v>2550</v>
      </c>
      <c r="G70" s="89"/>
      <c r="H70" s="89"/>
      <c r="I70" s="2">
        <v>39</v>
      </c>
      <c r="J70" s="2">
        <v>250</v>
      </c>
      <c r="K70" s="72"/>
      <c r="L70" s="10">
        <v>2500</v>
      </c>
    </row>
    <row r="71" spans="1:12" ht="16.5">
      <c r="A71" s="107"/>
      <c r="B71" s="89" t="s">
        <v>317</v>
      </c>
      <c r="C71" s="2" t="s">
        <v>382</v>
      </c>
      <c r="D71" s="72"/>
      <c r="E71" s="2">
        <v>3500</v>
      </c>
      <c r="F71" s="2">
        <v>3580</v>
      </c>
      <c r="G71" s="89">
        <v>17.2</v>
      </c>
      <c r="H71" s="89">
        <v>67</v>
      </c>
      <c r="I71" s="2">
        <v>51</v>
      </c>
      <c r="J71" s="2">
        <v>350</v>
      </c>
      <c r="K71" s="72"/>
      <c r="L71" s="10">
        <v>3500</v>
      </c>
    </row>
    <row r="72" spans="1:12" ht="17.25" thickBot="1">
      <c r="A72" s="117"/>
      <c r="B72" s="113"/>
      <c r="C72" s="12" t="s">
        <v>383</v>
      </c>
      <c r="D72" s="91"/>
      <c r="E72" s="12">
        <v>3700</v>
      </c>
      <c r="F72" s="12">
        <v>3750</v>
      </c>
      <c r="G72" s="113"/>
      <c r="H72" s="113"/>
      <c r="I72" s="12">
        <v>53</v>
      </c>
      <c r="J72" s="12">
        <v>370</v>
      </c>
      <c r="K72" s="91"/>
      <c r="L72" s="13">
        <v>3700</v>
      </c>
    </row>
    <row r="73" spans="1:12" ht="18" thickBot="1" thickTop="1">
      <c r="A73" s="24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5"/>
    </row>
    <row r="74" spans="1:12" ht="33" customHeight="1" thickTop="1">
      <c r="A74" s="77" t="s">
        <v>280</v>
      </c>
      <c r="B74" s="79"/>
      <c r="C74" s="79" t="s">
        <v>281</v>
      </c>
      <c r="D74" s="80" t="s">
        <v>283</v>
      </c>
      <c r="E74" s="80" t="s">
        <v>284</v>
      </c>
      <c r="F74" s="80"/>
      <c r="G74" s="79" t="s">
        <v>287</v>
      </c>
      <c r="H74" s="79"/>
      <c r="I74" s="79" t="s">
        <v>290</v>
      </c>
      <c r="J74" s="79" t="s">
        <v>291</v>
      </c>
      <c r="K74" s="79"/>
      <c r="L74" s="108" t="s">
        <v>294</v>
      </c>
    </row>
    <row r="75" spans="1:12" ht="32.25" customHeight="1" thickBot="1">
      <c r="A75" s="78"/>
      <c r="B75" s="110"/>
      <c r="C75" s="110"/>
      <c r="D75" s="81"/>
      <c r="E75" s="27" t="s">
        <v>285</v>
      </c>
      <c r="F75" s="27" t="s">
        <v>286</v>
      </c>
      <c r="G75" s="27" t="s">
        <v>288</v>
      </c>
      <c r="H75" s="27" t="s">
        <v>289</v>
      </c>
      <c r="I75" s="110"/>
      <c r="J75" s="27" t="s">
        <v>292</v>
      </c>
      <c r="K75" s="27" t="s">
        <v>293</v>
      </c>
      <c r="L75" s="109"/>
    </row>
    <row r="76" spans="1:12" ht="17.25" customHeight="1" thickBot="1" thickTop="1">
      <c r="A76" s="22"/>
      <c r="B76" s="3"/>
      <c r="C76" s="3"/>
      <c r="D76" s="3"/>
      <c r="E76" s="3"/>
      <c r="F76" s="3"/>
      <c r="G76" s="3"/>
      <c r="H76" s="3"/>
      <c r="I76" s="3"/>
      <c r="J76" s="3"/>
      <c r="K76" s="3"/>
      <c r="L76" s="23"/>
    </row>
    <row r="77" spans="1:12" ht="17.25" thickTop="1">
      <c r="A77" s="114" t="s">
        <v>319</v>
      </c>
      <c r="B77" s="7" t="s">
        <v>384</v>
      </c>
      <c r="C77" s="36" t="s">
        <v>385</v>
      </c>
      <c r="D77" s="112"/>
      <c r="E77" s="37">
        <v>180</v>
      </c>
      <c r="F77" s="7">
        <v>200</v>
      </c>
      <c r="G77" s="112">
        <v>11.5</v>
      </c>
      <c r="H77" s="7">
        <v>16.7</v>
      </c>
      <c r="I77" s="7">
        <v>5.3</v>
      </c>
      <c r="J77" s="7">
        <v>18</v>
      </c>
      <c r="K77" s="112">
        <v>14</v>
      </c>
      <c r="L77" s="8">
        <v>180</v>
      </c>
    </row>
    <row r="78" spans="1:12" ht="16.5">
      <c r="A78" s="107"/>
      <c r="B78" s="2" t="s">
        <v>319</v>
      </c>
      <c r="C78" s="18" t="s">
        <v>386</v>
      </c>
      <c r="D78" s="89"/>
      <c r="E78" s="19">
        <v>450</v>
      </c>
      <c r="F78" s="2">
        <v>460</v>
      </c>
      <c r="G78" s="89"/>
      <c r="H78" s="2">
        <v>29.1</v>
      </c>
      <c r="I78" s="2">
        <v>9.3</v>
      </c>
      <c r="J78" s="2">
        <v>45</v>
      </c>
      <c r="K78" s="89"/>
      <c r="L78" s="10">
        <v>450</v>
      </c>
    </row>
    <row r="79" spans="1:12" ht="16.5">
      <c r="A79" s="9">
        <v>18210</v>
      </c>
      <c r="B79" s="2">
        <v>18210</v>
      </c>
      <c r="C79" s="18">
        <v>18210</v>
      </c>
      <c r="D79" s="89"/>
      <c r="E79" s="19">
        <v>800</v>
      </c>
      <c r="F79" s="2">
        <v>860</v>
      </c>
      <c r="G79" s="89">
        <v>18.3</v>
      </c>
      <c r="H79" s="2">
        <v>21.5</v>
      </c>
      <c r="I79" s="2">
        <v>17</v>
      </c>
      <c r="J79" s="2">
        <v>80</v>
      </c>
      <c r="K79" s="89"/>
      <c r="L79" s="10">
        <v>800</v>
      </c>
    </row>
    <row r="80" spans="1:12" ht="16.5">
      <c r="A80" s="9">
        <v>18650</v>
      </c>
      <c r="B80" s="2">
        <v>18650</v>
      </c>
      <c r="C80" s="18">
        <v>18650</v>
      </c>
      <c r="D80" s="89"/>
      <c r="E80" s="19">
        <v>4100</v>
      </c>
      <c r="F80" s="2">
        <v>4220</v>
      </c>
      <c r="G80" s="89"/>
      <c r="H80" s="2">
        <v>65.5</v>
      </c>
      <c r="I80" s="2">
        <v>58</v>
      </c>
      <c r="J80" s="2">
        <v>410</v>
      </c>
      <c r="K80" s="89"/>
      <c r="L80" s="10">
        <v>4100</v>
      </c>
    </row>
    <row r="81" spans="1:12" ht="16.5">
      <c r="A81" s="9">
        <v>18670</v>
      </c>
      <c r="B81" s="2">
        <v>18670</v>
      </c>
      <c r="C81" s="18">
        <v>18670</v>
      </c>
      <c r="D81" s="89"/>
      <c r="E81" s="19">
        <v>4000</v>
      </c>
      <c r="F81" s="2">
        <v>4050</v>
      </c>
      <c r="G81" s="89"/>
      <c r="H81" s="2">
        <v>67</v>
      </c>
      <c r="I81" s="2">
        <v>66</v>
      </c>
      <c r="J81" s="2">
        <v>400</v>
      </c>
      <c r="K81" s="89"/>
      <c r="L81" s="10">
        <v>4000</v>
      </c>
    </row>
    <row r="82" spans="1:12" ht="16.5">
      <c r="A82" s="107" t="s">
        <v>322</v>
      </c>
      <c r="B82" s="89" t="s">
        <v>393</v>
      </c>
      <c r="C82" s="18" t="s">
        <v>394</v>
      </c>
      <c r="D82" s="89"/>
      <c r="E82" s="19">
        <v>1700</v>
      </c>
      <c r="F82" s="2">
        <v>1780</v>
      </c>
      <c r="G82" s="89">
        <v>23</v>
      </c>
      <c r="H82" s="89">
        <v>34</v>
      </c>
      <c r="I82" s="2">
        <v>46</v>
      </c>
      <c r="J82" s="2">
        <v>170</v>
      </c>
      <c r="K82" s="89"/>
      <c r="L82" s="10">
        <v>1700</v>
      </c>
    </row>
    <row r="83" spans="1:12" ht="16.5">
      <c r="A83" s="107"/>
      <c r="B83" s="89"/>
      <c r="C83" s="18" t="s">
        <v>397</v>
      </c>
      <c r="D83" s="89"/>
      <c r="E83" s="19">
        <v>2000</v>
      </c>
      <c r="F83" s="2">
        <v>2100</v>
      </c>
      <c r="G83" s="89"/>
      <c r="H83" s="89"/>
      <c r="I83" s="2">
        <v>48</v>
      </c>
      <c r="J83" s="2">
        <v>200</v>
      </c>
      <c r="K83" s="89"/>
      <c r="L83" s="10">
        <v>2000</v>
      </c>
    </row>
    <row r="84" spans="1:12" ht="16.5">
      <c r="A84" s="107"/>
      <c r="B84" s="89" t="s">
        <v>322</v>
      </c>
      <c r="C84" s="18" t="s">
        <v>395</v>
      </c>
      <c r="D84" s="89"/>
      <c r="E84" s="19">
        <v>2200</v>
      </c>
      <c r="F84" s="2">
        <v>2310</v>
      </c>
      <c r="G84" s="89"/>
      <c r="H84" s="89">
        <v>43</v>
      </c>
      <c r="I84" s="2">
        <v>53</v>
      </c>
      <c r="J84" s="2">
        <v>220</v>
      </c>
      <c r="K84" s="89"/>
      <c r="L84" s="10">
        <v>2200</v>
      </c>
    </row>
    <row r="85" spans="1:12" ht="16.5">
      <c r="A85" s="107"/>
      <c r="B85" s="89"/>
      <c r="C85" s="18" t="s">
        <v>396</v>
      </c>
      <c r="D85" s="89"/>
      <c r="E85" s="19">
        <v>3000</v>
      </c>
      <c r="F85" s="2">
        <v>3000</v>
      </c>
      <c r="G85" s="89"/>
      <c r="H85" s="89"/>
      <c r="I85" s="2">
        <v>61</v>
      </c>
      <c r="J85" s="2">
        <v>300</v>
      </c>
      <c r="K85" s="89"/>
      <c r="L85" s="10">
        <v>3000</v>
      </c>
    </row>
    <row r="86" spans="1:12" ht="16.5">
      <c r="A86" s="107" t="s">
        <v>325</v>
      </c>
      <c r="B86" s="89" t="s">
        <v>325</v>
      </c>
      <c r="C86" s="18" t="s">
        <v>398</v>
      </c>
      <c r="D86" s="89"/>
      <c r="E86" s="19">
        <v>4500</v>
      </c>
      <c r="F86" s="2">
        <v>4950</v>
      </c>
      <c r="G86" s="89">
        <v>33</v>
      </c>
      <c r="H86" s="89">
        <v>61.5</v>
      </c>
      <c r="I86" s="2">
        <v>140</v>
      </c>
      <c r="J86" s="2">
        <v>450</v>
      </c>
      <c r="K86" s="89"/>
      <c r="L86" s="10">
        <v>4500</v>
      </c>
    </row>
    <row r="87" spans="1:12" ht="16.5">
      <c r="A87" s="107"/>
      <c r="B87" s="89"/>
      <c r="C87" s="18" t="s">
        <v>399</v>
      </c>
      <c r="D87" s="89"/>
      <c r="E87" s="19">
        <v>7000</v>
      </c>
      <c r="F87" s="2">
        <v>7350</v>
      </c>
      <c r="G87" s="89"/>
      <c r="H87" s="89"/>
      <c r="I87" s="2">
        <v>165</v>
      </c>
      <c r="J87" s="2">
        <v>700</v>
      </c>
      <c r="K87" s="89"/>
      <c r="L87" s="10">
        <v>7000</v>
      </c>
    </row>
    <row r="88" spans="1:12" ht="16.5">
      <c r="A88" s="107"/>
      <c r="B88" s="89"/>
      <c r="C88" s="18" t="s">
        <v>400</v>
      </c>
      <c r="D88" s="89"/>
      <c r="E88" s="19">
        <v>9000</v>
      </c>
      <c r="F88" s="2">
        <v>9450</v>
      </c>
      <c r="G88" s="89"/>
      <c r="H88" s="89"/>
      <c r="I88" s="2">
        <v>180</v>
      </c>
      <c r="J88" s="2">
        <v>900</v>
      </c>
      <c r="K88" s="89"/>
      <c r="L88" s="10">
        <v>9000</v>
      </c>
    </row>
    <row r="89" spans="1:12" ht="16.5">
      <c r="A89" s="107" t="s">
        <v>330</v>
      </c>
      <c r="B89" s="89" t="s">
        <v>330</v>
      </c>
      <c r="C89" s="18" t="s">
        <v>402</v>
      </c>
      <c r="D89" s="89"/>
      <c r="E89" s="19">
        <v>400</v>
      </c>
      <c r="F89" s="2">
        <v>440</v>
      </c>
      <c r="G89" s="89" t="s">
        <v>403</v>
      </c>
      <c r="H89" s="89"/>
      <c r="I89" s="2">
        <v>10.3</v>
      </c>
      <c r="J89" s="2">
        <v>40</v>
      </c>
      <c r="K89" s="89"/>
      <c r="L89" s="10">
        <v>400</v>
      </c>
    </row>
    <row r="90" spans="1:12" ht="16.5">
      <c r="A90" s="107"/>
      <c r="B90" s="89"/>
      <c r="C90" s="18" t="s">
        <v>406</v>
      </c>
      <c r="D90" s="89"/>
      <c r="E90" s="19">
        <v>500</v>
      </c>
      <c r="F90" s="2">
        <v>550</v>
      </c>
      <c r="G90" s="89" t="s">
        <v>404</v>
      </c>
      <c r="H90" s="89"/>
      <c r="I90" s="2">
        <v>12</v>
      </c>
      <c r="J90" s="2">
        <v>50</v>
      </c>
      <c r="K90" s="89"/>
      <c r="L90" s="10">
        <v>500</v>
      </c>
    </row>
    <row r="91" spans="1:12" ht="16.5">
      <c r="A91" s="107"/>
      <c r="B91" s="89"/>
      <c r="C91" s="18" t="s">
        <v>407</v>
      </c>
      <c r="D91" s="89"/>
      <c r="E91" s="19">
        <v>700</v>
      </c>
      <c r="F91" s="2">
        <v>750</v>
      </c>
      <c r="G91" s="89" t="s">
        <v>331</v>
      </c>
      <c r="H91" s="89"/>
      <c r="I91" s="2">
        <v>16.7</v>
      </c>
      <c r="J91" s="2">
        <v>70</v>
      </c>
      <c r="K91" s="89"/>
      <c r="L91" s="10">
        <v>700</v>
      </c>
    </row>
    <row r="92" spans="1:12" ht="16.5">
      <c r="A92" s="107"/>
      <c r="B92" s="89"/>
      <c r="C92" s="18" t="s">
        <v>408</v>
      </c>
      <c r="D92" s="89"/>
      <c r="E92" s="19">
        <v>800</v>
      </c>
      <c r="F92" s="2">
        <v>850</v>
      </c>
      <c r="G92" s="89"/>
      <c r="H92" s="89"/>
      <c r="I92" s="2">
        <v>17</v>
      </c>
      <c r="J92" s="2">
        <v>80</v>
      </c>
      <c r="K92" s="89"/>
      <c r="L92" s="10">
        <v>800</v>
      </c>
    </row>
    <row r="93" spans="1:12" ht="16.5">
      <c r="A93" s="107"/>
      <c r="B93" s="89"/>
      <c r="C93" s="18" t="s">
        <v>410</v>
      </c>
      <c r="D93" s="89"/>
      <c r="E93" s="19">
        <v>1000</v>
      </c>
      <c r="F93" s="2">
        <v>1100</v>
      </c>
      <c r="G93" s="89"/>
      <c r="H93" s="89"/>
      <c r="I93" s="2">
        <v>22.5</v>
      </c>
      <c r="J93" s="2">
        <v>100</v>
      </c>
      <c r="K93" s="89"/>
      <c r="L93" s="10">
        <v>1000</v>
      </c>
    </row>
    <row r="94" spans="1:12" ht="16.5">
      <c r="A94" s="107"/>
      <c r="B94" s="89"/>
      <c r="C94" s="18" t="s">
        <v>409</v>
      </c>
      <c r="D94" s="89"/>
      <c r="E94" s="19">
        <v>1100</v>
      </c>
      <c r="F94" s="2">
        <v>1150</v>
      </c>
      <c r="G94" s="89" t="s">
        <v>405</v>
      </c>
      <c r="H94" s="89"/>
      <c r="I94" s="2">
        <v>23</v>
      </c>
      <c r="J94" s="2">
        <v>110</v>
      </c>
      <c r="K94" s="89"/>
      <c r="L94" s="10">
        <v>1100</v>
      </c>
    </row>
    <row r="95" spans="1:12" ht="17.25" thickBot="1">
      <c r="A95" s="11" t="s">
        <v>327</v>
      </c>
      <c r="B95" s="12" t="s">
        <v>327</v>
      </c>
      <c r="C95" s="30" t="s">
        <v>412</v>
      </c>
      <c r="D95" s="113"/>
      <c r="E95" s="31">
        <v>160</v>
      </c>
      <c r="F95" s="12">
        <v>165</v>
      </c>
      <c r="G95" s="113" t="s">
        <v>328</v>
      </c>
      <c r="H95" s="113"/>
      <c r="I95" s="12">
        <v>45</v>
      </c>
      <c r="J95" s="12">
        <v>16</v>
      </c>
      <c r="K95" s="113"/>
      <c r="L95" s="16" t="s">
        <v>415</v>
      </c>
    </row>
    <row r="96" spans="1:12" ht="17.25" thickTop="1">
      <c r="A96" s="111" t="s">
        <v>321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</row>
    <row r="98" spans="1:8" ht="19.5">
      <c r="A98" s="85" t="s">
        <v>413</v>
      </c>
      <c r="B98" s="85"/>
      <c r="C98" s="85"/>
      <c r="D98" s="85"/>
      <c r="E98" s="85"/>
      <c r="F98" s="85"/>
      <c r="G98" s="85"/>
      <c r="H98" s="85"/>
    </row>
  </sheetData>
  <sheetProtection/>
  <mergeCells count="109">
    <mergeCell ref="A1:H1"/>
    <mergeCell ref="A3:B4"/>
    <mergeCell ref="I47:I48"/>
    <mergeCell ref="J48:J49"/>
    <mergeCell ref="C3:C4"/>
    <mergeCell ref="D3:D4"/>
    <mergeCell ref="E3:F3"/>
    <mergeCell ref="G3:H3"/>
    <mergeCell ref="I3:I4"/>
    <mergeCell ref="J3:K3"/>
    <mergeCell ref="L3:L4"/>
    <mergeCell ref="G7:G8"/>
    <mergeCell ref="I9:I10"/>
    <mergeCell ref="I11:I12"/>
    <mergeCell ref="G21:G23"/>
    <mergeCell ref="H21:H23"/>
    <mergeCell ref="D26:D27"/>
    <mergeCell ref="D6:D25"/>
    <mergeCell ref="H15:H16"/>
    <mergeCell ref="H10:H13"/>
    <mergeCell ref="B26:B27"/>
    <mergeCell ref="K6:K28"/>
    <mergeCell ref="E34:F34"/>
    <mergeCell ref="A14:A19"/>
    <mergeCell ref="A7:A13"/>
    <mergeCell ref="B10:B13"/>
    <mergeCell ref="G9:G13"/>
    <mergeCell ref="B15:B16"/>
    <mergeCell ref="G17:G18"/>
    <mergeCell ref="G15:G16"/>
    <mergeCell ref="B21:B23"/>
    <mergeCell ref="G26:H27"/>
    <mergeCell ref="A29:L29"/>
    <mergeCell ref="L26:L27"/>
    <mergeCell ref="G28:H28"/>
    <mergeCell ref="L34:L35"/>
    <mergeCell ref="G34:H34"/>
    <mergeCell ref="I34:I35"/>
    <mergeCell ref="J34:K34"/>
    <mergeCell ref="A34:B35"/>
    <mergeCell ref="C34:C35"/>
    <mergeCell ref="D34:D35"/>
    <mergeCell ref="B82:B83"/>
    <mergeCell ref="H68:H70"/>
    <mergeCell ref="A37:A38"/>
    <mergeCell ref="G37:G38"/>
    <mergeCell ref="B42:B43"/>
    <mergeCell ref="K37:K72"/>
    <mergeCell ref="I66:I67"/>
    <mergeCell ref="A63:A72"/>
    <mergeCell ref="H71:H72"/>
    <mergeCell ref="H65:H67"/>
    <mergeCell ref="G39:G43"/>
    <mergeCell ref="G94:H94"/>
    <mergeCell ref="G91:H93"/>
    <mergeCell ref="G89:H89"/>
    <mergeCell ref="G90:H90"/>
    <mergeCell ref="H45:H46"/>
    <mergeCell ref="H53:H55"/>
    <mergeCell ref="H57:H59"/>
    <mergeCell ref="G77:G78"/>
    <mergeCell ref="H84:H85"/>
    <mergeCell ref="B53:B55"/>
    <mergeCell ref="L48:L49"/>
    <mergeCell ref="B45:B48"/>
    <mergeCell ref="G45:G51"/>
    <mergeCell ref="F48:F49"/>
    <mergeCell ref="H47:H48"/>
    <mergeCell ref="E48:E49"/>
    <mergeCell ref="A74:B75"/>
    <mergeCell ref="C74:C75"/>
    <mergeCell ref="B68:B70"/>
    <mergeCell ref="B71:B72"/>
    <mergeCell ref="G63:G70"/>
    <mergeCell ref="B84:B85"/>
    <mergeCell ref="A77:A78"/>
    <mergeCell ref="B65:B67"/>
    <mergeCell ref="D37:D72"/>
    <mergeCell ref="G52:G56"/>
    <mergeCell ref="G86:G88"/>
    <mergeCell ref="A21:A23"/>
    <mergeCell ref="A26:A27"/>
    <mergeCell ref="A52:A62"/>
    <mergeCell ref="B57:B61"/>
    <mergeCell ref="A32:I32"/>
    <mergeCell ref="A39:A51"/>
    <mergeCell ref="G71:G72"/>
    <mergeCell ref="E74:F74"/>
    <mergeCell ref="G74:H74"/>
    <mergeCell ref="I74:I75"/>
    <mergeCell ref="G57:G59"/>
    <mergeCell ref="I59:I60"/>
    <mergeCell ref="A98:H98"/>
    <mergeCell ref="A82:A85"/>
    <mergeCell ref="A96:L96"/>
    <mergeCell ref="D77:D95"/>
    <mergeCell ref="K77:K95"/>
    <mergeCell ref="G95:H95"/>
    <mergeCell ref="A89:A94"/>
    <mergeCell ref="B89:B94"/>
    <mergeCell ref="A86:A88"/>
    <mergeCell ref="B86:B88"/>
    <mergeCell ref="D74:D75"/>
    <mergeCell ref="J74:K74"/>
    <mergeCell ref="L74:L75"/>
    <mergeCell ref="H86:H88"/>
    <mergeCell ref="G82:G85"/>
    <mergeCell ref="H82:H83"/>
    <mergeCell ref="G79:G81"/>
  </mergeCells>
  <printOptions/>
  <pageMargins left="0.75" right="0.75" top="1" bottom="1" header="0.5" footer="0.5"/>
  <pageSetup horizontalDpi="1200" verticalDpi="1200" orientation="portrait" paperSize="9" scale="57" r:id="rId1"/>
  <headerFooter alignWithMargins="0">
    <oddHeader xml:space="preserve">&amp;L&amp;"Haettenschweiler,粗體"&amp;26Primary Batteries&amp;"新細明體,標準"&amp;12
      </oddHeader>
  </headerFooter>
  <rowBreaks count="1" manualBreakCount="1">
    <brk id="7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34"/>
  <sheetViews>
    <sheetView view="pageBreakPreview" zoomScale="75" zoomScaleNormal="75" zoomScaleSheetLayoutView="75" zoomScalePageLayoutView="0" workbookViewId="0" topLeftCell="A1">
      <selection activeCell="I9" sqref="I9:I32"/>
    </sheetView>
  </sheetViews>
  <sheetFormatPr defaultColWidth="11.875" defaultRowHeight="16.5"/>
  <cols>
    <col min="1" max="10" width="12.125" style="38" customWidth="1"/>
    <col min="11" max="16384" width="11.875" style="38" customWidth="1"/>
  </cols>
  <sheetData>
    <row r="1" s="1" customFormat="1" ht="16.5"/>
    <row r="2" spans="1:9" s="1" customFormat="1" ht="36.75">
      <c r="A2" s="84" t="s">
        <v>477</v>
      </c>
      <c r="B2" s="85"/>
      <c r="C2" s="85"/>
      <c r="D2" s="85"/>
      <c r="E2" s="85"/>
      <c r="F2" s="85"/>
      <c r="G2" s="85"/>
      <c r="H2" s="85"/>
      <c r="I2" s="85"/>
    </row>
    <row r="5" spans="1:6" s="39" customFormat="1" ht="17.25" thickBot="1">
      <c r="A5" s="129" t="s">
        <v>478</v>
      </c>
      <c r="B5" s="130"/>
      <c r="C5" s="130"/>
      <c r="D5" s="130"/>
      <c r="E5" s="130"/>
      <c r="F5" s="130"/>
    </row>
    <row r="6" spans="1:10" ht="17.25" thickTop="1">
      <c r="A6" s="137" t="s">
        <v>461</v>
      </c>
      <c r="B6" s="134" t="s">
        <v>283</v>
      </c>
      <c r="C6" s="134" t="s">
        <v>464</v>
      </c>
      <c r="D6" s="134"/>
      <c r="E6" s="134" t="s">
        <v>462</v>
      </c>
      <c r="F6" s="134"/>
      <c r="G6" s="134" t="s">
        <v>467</v>
      </c>
      <c r="H6" s="134"/>
      <c r="I6" s="134"/>
      <c r="J6" s="131" t="s">
        <v>471</v>
      </c>
    </row>
    <row r="7" spans="1:10" ht="16.5">
      <c r="A7" s="138"/>
      <c r="B7" s="135"/>
      <c r="C7" s="135"/>
      <c r="D7" s="135"/>
      <c r="E7" s="135"/>
      <c r="F7" s="135"/>
      <c r="G7" s="135"/>
      <c r="H7" s="135"/>
      <c r="I7" s="135"/>
      <c r="J7" s="132"/>
    </row>
    <row r="8" spans="1:10" ht="16.5">
      <c r="A8" s="139"/>
      <c r="B8" s="136"/>
      <c r="C8" s="40" t="s">
        <v>465</v>
      </c>
      <c r="D8" s="40" t="s">
        <v>466</v>
      </c>
      <c r="E8" s="136" t="s">
        <v>460</v>
      </c>
      <c r="F8" s="136"/>
      <c r="G8" s="40" t="s">
        <v>468</v>
      </c>
      <c r="H8" s="40" t="s">
        <v>469</v>
      </c>
      <c r="I8" s="40" t="s">
        <v>470</v>
      </c>
      <c r="J8" s="133"/>
    </row>
    <row r="9" spans="1:10" ht="16.5">
      <c r="A9" s="41" t="s">
        <v>479</v>
      </c>
      <c r="B9" s="128">
        <v>3.7</v>
      </c>
      <c r="C9" s="42">
        <v>530</v>
      </c>
      <c r="D9" s="42">
        <v>500</v>
      </c>
      <c r="E9" s="127" t="s">
        <v>480</v>
      </c>
      <c r="F9" s="128"/>
      <c r="G9" s="140" t="s">
        <v>522</v>
      </c>
      <c r="H9" s="141" t="s">
        <v>524</v>
      </c>
      <c r="I9" s="141" t="s">
        <v>523</v>
      </c>
      <c r="J9" s="42">
        <v>25</v>
      </c>
    </row>
    <row r="10" spans="1:10" ht="16.5">
      <c r="A10" s="41" t="s">
        <v>481</v>
      </c>
      <c r="B10" s="128"/>
      <c r="C10" s="42">
        <v>540</v>
      </c>
      <c r="D10" s="42">
        <v>500</v>
      </c>
      <c r="E10" s="127" t="s">
        <v>482</v>
      </c>
      <c r="F10" s="128"/>
      <c r="G10" s="89"/>
      <c r="H10" s="142"/>
      <c r="I10" s="142"/>
      <c r="J10" s="42">
        <v>24</v>
      </c>
    </row>
    <row r="11" spans="1:10" ht="16.5">
      <c r="A11" s="41" t="s">
        <v>483</v>
      </c>
      <c r="B11" s="128"/>
      <c r="C11" s="42">
        <v>580</v>
      </c>
      <c r="D11" s="42">
        <v>530</v>
      </c>
      <c r="E11" s="127" t="s">
        <v>484</v>
      </c>
      <c r="F11" s="128"/>
      <c r="G11" s="89"/>
      <c r="H11" s="142"/>
      <c r="I11" s="142"/>
      <c r="J11" s="42">
        <v>24</v>
      </c>
    </row>
    <row r="12" spans="1:10" ht="16.5">
      <c r="A12" s="41" t="s">
        <v>485</v>
      </c>
      <c r="B12" s="128"/>
      <c r="C12" s="42">
        <v>630</v>
      </c>
      <c r="D12" s="42">
        <v>600</v>
      </c>
      <c r="E12" s="127" t="s">
        <v>486</v>
      </c>
      <c r="F12" s="128"/>
      <c r="G12" s="89"/>
      <c r="H12" s="142"/>
      <c r="I12" s="142"/>
      <c r="J12" s="42">
        <v>35</v>
      </c>
    </row>
    <row r="13" spans="1:10" ht="16.5">
      <c r="A13" s="41" t="s">
        <v>487</v>
      </c>
      <c r="B13" s="128"/>
      <c r="C13" s="42">
        <v>850</v>
      </c>
      <c r="D13" s="42">
        <v>800</v>
      </c>
      <c r="E13" s="127" t="s">
        <v>488</v>
      </c>
      <c r="F13" s="128"/>
      <c r="G13" s="89"/>
      <c r="H13" s="142"/>
      <c r="I13" s="142"/>
      <c r="J13" s="42">
        <v>36</v>
      </c>
    </row>
    <row r="14" spans="1:10" ht="16.5">
      <c r="A14" s="41" t="s">
        <v>489</v>
      </c>
      <c r="B14" s="128"/>
      <c r="C14" s="42">
        <v>900</v>
      </c>
      <c r="D14" s="42">
        <v>850</v>
      </c>
      <c r="E14" s="127" t="s">
        <v>490</v>
      </c>
      <c r="F14" s="128"/>
      <c r="G14" s="89"/>
      <c r="H14" s="142"/>
      <c r="I14" s="142"/>
      <c r="J14" s="42">
        <v>37</v>
      </c>
    </row>
    <row r="15" spans="1:10" ht="16.5">
      <c r="A15" s="41" t="s">
        <v>491</v>
      </c>
      <c r="B15" s="128"/>
      <c r="C15" s="42">
        <v>650</v>
      </c>
      <c r="D15" s="42">
        <v>620</v>
      </c>
      <c r="E15" s="127" t="s">
        <v>492</v>
      </c>
      <c r="F15" s="128"/>
      <c r="G15" s="89"/>
      <c r="H15" s="142"/>
      <c r="I15" s="142"/>
      <c r="J15" s="42">
        <v>26</v>
      </c>
    </row>
    <row r="16" spans="1:10" ht="16.5">
      <c r="A16" s="41" t="s">
        <v>493</v>
      </c>
      <c r="B16" s="128"/>
      <c r="C16" s="42">
        <v>700</v>
      </c>
      <c r="D16" s="42">
        <v>650</v>
      </c>
      <c r="E16" s="127" t="s">
        <v>494</v>
      </c>
      <c r="F16" s="128"/>
      <c r="G16" s="89"/>
      <c r="H16" s="142"/>
      <c r="I16" s="142"/>
      <c r="J16" s="42">
        <v>27</v>
      </c>
    </row>
    <row r="17" spans="1:10" ht="16.5">
      <c r="A17" s="41" t="s">
        <v>495</v>
      </c>
      <c r="B17" s="128"/>
      <c r="C17" s="42">
        <v>1100</v>
      </c>
      <c r="D17" s="42">
        <v>1050</v>
      </c>
      <c r="E17" s="127" t="s">
        <v>496</v>
      </c>
      <c r="F17" s="128"/>
      <c r="G17" s="89"/>
      <c r="H17" s="142"/>
      <c r="I17" s="142"/>
      <c r="J17" s="42">
        <v>41</v>
      </c>
    </row>
    <row r="18" spans="1:10" ht="16.5">
      <c r="A18" s="41" t="s">
        <v>497</v>
      </c>
      <c r="B18" s="128"/>
      <c r="C18" s="42">
        <v>420</v>
      </c>
      <c r="D18" s="42">
        <v>400</v>
      </c>
      <c r="E18" s="127" t="s">
        <v>498</v>
      </c>
      <c r="F18" s="128"/>
      <c r="G18" s="89"/>
      <c r="H18" s="142"/>
      <c r="I18" s="142"/>
      <c r="J18" s="42">
        <v>16</v>
      </c>
    </row>
    <row r="19" spans="1:10" ht="16.5">
      <c r="A19" s="41" t="s">
        <v>499</v>
      </c>
      <c r="B19" s="128"/>
      <c r="C19" s="42">
        <v>700</v>
      </c>
      <c r="D19" s="42">
        <v>650</v>
      </c>
      <c r="E19" s="127" t="s">
        <v>500</v>
      </c>
      <c r="F19" s="128"/>
      <c r="G19" s="89"/>
      <c r="H19" s="142"/>
      <c r="I19" s="142"/>
      <c r="J19" s="42">
        <v>24</v>
      </c>
    </row>
    <row r="20" spans="1:10" ht="16.5">
      <c r="A20" s="41" t="s">
        <v>501</v>
      </c>
      <c r="B20" s="128"/>
      <c r="C20" s="42">
        <v>800</v>
      </c>
      <c r="D20" s="42">
        <v>750</v>
      </c>
      <c r="E20" s="127" t="s">
        <v>502</v>
      </c>
      <c r="F20" s="128"/>
      <c r="G20" s="89"/>
      <c r="H20" s="142"/>
      <c r="I20" s="142"/>
      <c r="J20" s="42">
        <v>36</v>
      </c>
    </row>
    <row r="21" spans="1:10" ht="16.5">
      <c r="A21" s="41" t="s">
        <v>503</v>
      </c>
      <c r="B21" s="128"/>
      <c r="C21" s="42">
        <v>900</v>
      </c>
      <c r="D21" s="42">
        <v>850</v>
      </c>
      <c r="E21" s="127" t="s">
        <v>504</v>
      </c>
      <c r="F21" s="128"/>
      <c r="G21" s="89"/>
      <c r="H21" s="142"/>
      <c r="I21" s="142"/>
      <c r="J21" s="42">
        <v>37</v>
      </c>
    </row>
    <row r="22" spans="1:10" ht="16.5">
      <c r="A22" s="41" t="s">
        <v>505</v>
      </c>
      <c r="B22" s="128"/>
      <c r="C22" s="42">
        <v>1050</v>
      </c>
      <c r="D22" s="42">
        <v>1000</v>
      </c>
      <c r="E22" s="127" t="s">
        <v>506</v>
      </c>
      <c r="F22" s="128"/>
      <c r="G22" s="89"/>
      <c r="H22" s="142"/>
      <c r="I22" s="142"/>
      <c r="J22" s="42">
        <v>36</v>
      </c>
    </row>
    <row r="23" spans="1:10" ht="16.5">
      <c r="A23" s="41" t="s">
        <v>507</v>
      </c>
      <c r="B23" s="128"/>
      <c r="C23" s="42">
        <v>900</v>
      </c>
      <c r="D23" s="42">
        <v>850</v>
      </c>
      <c r="E23" s="127" t="s">
        <v>508</v>
      </c>
      <c r="F23" s="128"/>
      <c r="G23" s="89"/>
      <c r="H23" s="142"/>
      <c r="I23" s="142"/>
      <c r="J23" s="42">
        <v>33</v>
      </c>
    </row>
    <row r="24" spans="1:10" ht="16.5">
      <c r="A24" s="41" t="s">
        <v>511</v>
      </c>
      <c r="B24" s="128"/>
      <c r="C24" s="42">
        <v>1250</v>
      </c>
      <c r="D24" s="42">
        <v>1200</v>
      </c>
      <c r="E24" s="127" t="s">
        <v>509</v>
      </c>
      <c r="F24" s="128"/>
      <c r="G24" s="89"/>
      <c r="H24" s="142"/>
      <c r="I24" s="142"/>
      <c r="J24" s="42">
        <v>39</v>
      </c>
    </row>
    <row r="25" spans="1:10" ht="16.5">
      <c r="A25" s="41" t="s">
        <v>510</v>
      </c>
      <c r="B25" s="128"/>
      <c r="C25" s="42">
        <v>1400</v>
      </c>
      <c r="D25" s="42">
        <v>1350</v>
      </c>
      <c r="E25" s="127" t="s">
        <v>513</v>
      </c>
      <c r="F25" s="128"/>
      <c r="G25" s="89"/>
      <c r="H25" s="142"/>
      <c r="I25" s="142"/>
      <c r="J25" s="42">
        <v>44</v>
      </c>
    </row>
    <row r="26" spans="1:10" ht="16.5">
      <c r="A26" s="41" t="s">
        <v>512</v>
      </c>
      <c r="B26" s="128"/>
      <c r="C26" s="42">
        <v>1800</v>
      </c>
      <c r="D26" s="42">
        <v>1700</v>
      </c>
      <c r="E26" s="127" t="s">
        <v>514</v>
      </c>
      <c r="F26" s="128"/>
      <c r="G26" s="89"/>
      <c r="H26" s="142"/>
      <c r="I26" s="142"/>
      <c r="J26" s="42">
        <v>53</v>
      </c>
    </row>
    <row r="27" spans="1:10" ht="3.75" customHeight="1">
      <c r="A27" s="42"/>
      <c r="B27" s="128"/>
      <c r="C27" s="42"/>
      <c r="D27" s="42"/>
      <c r="E27" s="42"/>
      <c r="F27" s="42"/>
      <c r="G27" s="89"/>
      <c r="H27" s="142"/>
      <c r="I27" s="142"/>
      <c r="J27" s="42"/>
    </row>
    <row r="28" spans="1:10" ht="16.5">
      <c r="A28" s="41" t="s">
        <v>515</v>
      </c>
      <c r="B28" s="128"/>
      <c r="C28" s="42">
        <v>550</v>
      </c>
      <c r="D28" s="42">
        <v>520</v>
      </c>
      <c r="E28" s="127" t="s">
        <v>480</v>
      </c>
      <c r="F28" s="128"/>
      <c r="G28" s="89"/>
      <c r="H28" s="142"/>
      <c r="I28" s="142"/>
      <c r="J28" s="42">
        <v>16</v>
      </c>
    </row>
    <row r="29" spans="1:10" ht="16.5">
      <c r="A29" s="41" t="s">
        <v>516</v>
      </c>
      <c r="B29" s="128"/>
      <c r="C29" s="42">
        <v>650</v>
      </c>
      <c r="D29" s="42">
        <v>600</v>
      </c>
      <c r="E29" s="127" t="s">
        <v>517</v>
      </c>
      <c r="F29" s="128"/>
      <c r="G29" s="89"/>
      <c r="H29" s="142"/>
      <c r="I29" s="142"/>
      <c r="J29" s="42">
        <v>17</v>
      </c>
    </row>
    <row r="30" spans="1:10" ht="16.5">
      <c r="A30" s="41" t="s">
        <v>518</v>
      </c>
      <c r="B30" s="128"/>
      <c r="C30" s="42">
        <v>800</v>
      </c>
      <c r="D30" s="42">
        <v>750</v>
      </c>
      <c r="E30" s="127" t="s">
        <v>494</v>
      </c>
      <c r="F30" s="128"/>
      <c r="G30" s="89"/>
      <c r="H30" s="142"/>
      <c r="I30" s="142"/>
      <c r="J30" s="42">
        <v>19</v>
      </c>
    </row>
    <row r="31" spans="1:10" ht="16.5">
      <c r="A31" s="41" t="s">
        <v>519</v>
      </c>
      <c r="B31" s="128"/>
      <c r="C31" s="42">
        <v>900</v>
      </c>
      <c r="D31" s="42">
        <v>850</v>
      </c>
      <c r="E31" s="127" t="s">
        <v>520</v>
      </c>
      <c r="F31" s="128"/>
      <c r="G31" s="89"/>
      <c r="H31" s="142"/>
      <c r="I31" s="142"/>
      <c r="J31" s="42">
        <v>21</v>
      </c>
    </row>
    <row r="32" spans="1:10" ht="16.5">
      <c r="A32" s="41" t="s">
        <v>521</v>
      </c>
      <c r="B32" s="128"/>
      <c r="C32" s="42">
        <v>900</v>
      </c>
      <c r="D32" s="42">
        <v>850</v>
      </c>
      <c r="E32" s="127" t="s">
        <v>502</v>
      </c>
      <c r="F32" s="128"/>
      <c r="G32" s="89"/>
      <c r="H32" s="142"/>
      <c r="I32" s="142"/>
      <c r="J32" s="42">
        <v>21</v>
      </c>
    </row>
    <row r="33" spans="1:10" ht="16.5">
      <c r="A33" s="42"/>
      <c r="B33" s="128"/>
      <c r="C33" s="42"/>
      <c r="D33" s="42"/>
      <c r="E33" s="42"/>
      <c r="F33" s="42"/>
      <c r="G33" s="42"/>
      <c r="H33" s="42"/>
      <c r="I33" s="42"/>
      <c r="J33" s="42"/>
    </row>
    <row r="34" spans="1:10" ht="16.5">
      <c r="A34" s="42"/>
      <c r="B34" s="128"/>
      <c r="C34" s="42"/>
      <c r="D34" s="42"/>
      <c r="E34" s="42"/>
      <c r="F34" s="42"/>
      <c r="G34" s="42"/>
      <c r="H34" s="42"/>
      <c r="I34" s="42"/>
      <c r="J34" s="42"/>
    </row>
  </sheetData>
  <sheetProtection/>
  <mergeCells count="36">
    <mergeCell ref="E32:F32"/>
    <mergeCell ref="G9:G32"/>
    <mergeCell ref="H9:H32"/>
    <mergeCell ref="I9:I32"/>
    <mergeCell ref="E28:F28"/>
    <mergeCell ref="E29:F29"/>
    <mergeCell ref="E30:F30"/>
    <mergeCell ref="E31:F31"/>
    <mergeCell ref="E23:F23"/>
    <mergeCell ref="E24:F24"/>
    <mergeCell ref="E25:F25"/>
    <mergeCell ref="E26:F26"/>
    <mergeCell ref="J6:J8"/>
    <mergeCell ref="A2:I2"/>
    <mergeCell ref="C6:D7"/>
    <mergeCell ref="B6:B8"/>
    <mergeCell ref="E6:F7"/>
    <mergeCell ref="E8:F8"/>
    <mergeCell ref="G6:I7"/>
    <mergeCell ref="A6:A8"/>
    <mergeCell ref="A5:F5"/>
    <mergeCell ref="B9:B34"/>
    <mergeCell ref="E11:F11"/>
    <mergeCell ref="E13:F13"/>
    <mergeCell ref="E12:F12"/>
    <mergeCell ref="E14:F14"/>
    <mergeCell ref="E15:F15"/>
    <mergeCell ref="E16:F16"/>
    <mergeCell ref="E17:F17"/>
    <mergeCell ref="E21:F21"/>
    <mergeCell ref="E9:F9"/>
    <mergeCell ref="E10:F10"/>
    <mergeCell ref="E22:F22"/>
    <mergeCell ref="E18:F18"/>
    <mergeCell ref="E19:F19"/>
    <mergeCell ref="E20:F20"/>
  </mergeCells>
  <printOptions/>
  <pageMargins left="0.75" right="0.75" top="1" bottom="1" header="0.5" footer="0.5"/>
  <pageSetup horizontalDpi="1200" verticalDpi="1200" orientation="portrait" paperSize="9" scale="57" r:id="rId1"/>
  <headerFooter alignWithMargins="0">
    <oddHeader xml:space="preserve">&amp;L&amp;"Haettenschweiler,粗體"&amp;26Primary Batteries&amp;"新細明體,標準"&amp;12
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K476"/>
  <sheetViews>
    <sheetView zoomScale="85" zoomScaleNormal="85" zoomScalePageLayoutView="0" workbookViewId="0" topLeftCell="A450">
      <selection activeCell="L15" sqref="L15"/>
    </sheetView>
  </sheetViews>
  <sheetFormatPr defaultColWidth="9.00390625" defaultRowHeight="16.5"/>
  <cols>
    <col min="1" max="1" width="4.625" style="1" customWidth="1"/>
    <col min="2" max="2" width="10.375" style="1" bestFit="1" customWidth="1"/>
    <col min="3" max="3" width="9.00390625" style="1" customWidth="1"/>
    <col min="6" max="7" width="9.00390625" style="1" customWidth="1"/>
    <col min="8" max="8" width="9.00390625" style="0" hidden="1" customWidth="1"/>
    <col min="9" max="9" width="9.00390625" style="43" customWidth="1"/>
    <col min="10" max="11" width="9.00390625" style="1" customWidth="1"/>
  </cols>
  <sheetData>
    <row r="1" ht="16.5" hidden="1"/>
    <row r="2" ht="16.5" hidden="1"/>
    <row r="3" ht="16.5" hidden="1"/>
    <row r="4" ht="16.5" hidden="1"/>
    <row r="5" spans="4:9" ht="16.5" hidden="1">
      <c r="D5" s="153" t="s">
        <v>525</v>
      </c>
      <c r="E5" s="153"/>
      <c r="F5" s="153"/>
      <c r="G5" s="153"/>
      <c r="H5" s="153"/>
      <c r="I5" s="154"/>
    </row>
    <row r="6" spans="1:11" s="44" customFormat="1" ht="16.5">
      <c r="A6" s="143" t="s">
        <v>526</v>
      </c>
      <c r="B6" s="144"/>
      <c r="C6" s="143"/>
      <c r="D6" s="143"/>
      <c r="E6" s="143"/>
      <c r="F6" s="143"/>
      <c r="G6" s="143"/>
      <c r="H6" s="143"/>
      <c r="I6" s="145"/>
      <c r="J6" s="143"/>
      <c r="K6" s="143"/>
    </row>
    <row r="7" spans="1:11" s="48" customFormat="1" ht="14.25">
      <c r="A7" s="146" t="s">
        <v>527</v>
      </c>
      <c r="B7" s="146" t="s">
        <v>528</v>
      </c>
      <c r="C7" s="150" t="s">
        <v>529</v>
      </c>
      <c r="D7" s="150" t="s">
        <v>530</v>
      </c>
      <c r="E7" s="149" t="s">
        <v>531</v>
      </c>
      <c r="F7" s="150" t="s">
        <v>532</v>
      </c>
      <c r="G7" s="150" t="s">
        <v>533</v>
      </c>
      <c r="H7" s="46"/>
      <c r="I7" s="151" t="s">
        <v>534</v>
      </c>
      <c r="J7" s="146"/>
      <c r="K7" s="146"/>
    </row>
    <row r="8" spans="1:11" s="48" customFormat="1" ht="21" customHeight="1">
      <c r="A8" s="146"/>
      <c r="B8" s="146"/>
      <c r="C8" s="146"/>
      <c r="D8" s="146"/>
      <c r="E8" s="149"/>
      <c r="F8" s="146"/>
      <c r="G8" s="150"/>
      <c r="H8" s="46"/>
      <c r="I8" s="47" t="s">
        <v>535</v>
      </c>
      <c r="J8" s="45" t="s">
        <v>536</v>
      </c>
      <c r="K8" s="45" t="s">
        <v>537</v>
      </c>
    </row>
    <row r="9" spans="1:11" ht="16.5">
      <c r="A9" s="49">
        <v>1</v>
      </c>
      <c r="B9" s="50">
        <v>401211</v>
      </c>
      <c r="C9" s="51">
        <v>20</v>
      </c>
      <c r="D9" s="50">
        <v>15</v>
      </c>
      <c r="E9" s="52">
        <v>0.0555</v>
      </c>
      <c r="F9" s="51">
        <v>3.7</v>
      </c>
      <c r="G9" s="51">
        <v>450</v>
      </c>
      <c r="H9" s="53" t="str">
        <f>MIDB(B9,1,2)</f>
        <v>40</v>
      </c>
      <c r="I9" s="54">
        <f>H9/10</f>
        <v>4</v>
      </c>
      <c r="J9" s="51" t="str">
        <f>MIDB(B9,3,2)</f>
        <v>12</v>
      </c>
      <c r="K9" s="51" t="str">
        <f>MIDB(B9,5,2)</f>
        <v>11</v>
      </c>
    </row>
    <row r="10" spans="1:11" ht="16.5">
      <c r="A10" s="49">
        <v>2</v>
      </c>
      <c r="B10" s="50">
        <v>281422</v>
      </c>
      <c r="C10" s="51">
        <v>55</v>
      </c>
      <c r="D10" s="50">
        <v>50</v>
      </c>
      <c r="E10" s="52">
        <v>0.185</v>
      </c>
      <c r="F10" s="51">
        <v>3.7</v>
      </c>
      <c r="G10" s="51">
        <v>450</v>
      </c>
      <c r="H10" s="53" t="str">
        <f aca="true" t="shared" si="0" ref="H10:H73">MIDB(B10,1,2)</f>
        <v>28</v>
      </c>
      <c r="I10" s="54">
        <f aca="true" t="shared" si="1" ref="I10:I73">H10/10</f>
        <v>2.8</v>
      </c>
      <c r="J10" s="51" t="str">
        <f aca="true" t="shared" si="2" ref="J10:J73">MIDB(B10,3,2)</f>
        <v>14</v>
      </c>
      <c r="K10" s="51" t="str">
        <f aca="true" t="shared" si="3" ref="K10:K73">MIDB(B10,5,2)</f>
        <v>22</v>
      </c>
    </row>
    <row r="11" spans="1:11" ht="16.5">
      <c r="A11" s="49">
        <v>3</v>
      </c>
      <c r="B11" s="50">
        <v>401221</v>
      </c>
      <c r="C11" s="51">
        <v>60</v>
      </c>
      <c r="D11" s="50">
        <v>55</v>
      </c>
      <c r="E11" s="52">
        <v>0.2035</v>
      </c>
      <c r="F11" s="51">
        <v>3.7</v>
      </c>
      <c r="G11" s="51">
        <v>450</v>
      </c>
      <c r="H11" s="53" t="str">
        <f t="shared" si="0"/>
        <v>40</v>
      </c>
      <c r="I11" s="54">
        <f t="shared" si="1"/>
        <v>4</v>
      </c>
      <c r="J11" s="51" t="str">
        <f t="shared" si="2"/>
        <v>12</v>
      </c>
      <c r="K11" s="51" t="str">
        <f t="shared" si="3"/>
        <v>21</v>
      </c>
    </row>
    <row r="12" spans="1:11" ht="16.5">
      <c r="A12" s="49">
        <v>4</v>
      </c>
      <c r="B12" s="50">
        <v>381220</v>
      </c>
      <c r="C12" s="51">
        <v>60</v>
      </c>
      <c r="D12" s="50">
        <v>55</v>
      </c>
      <c r="E12" s="52">
        <v>0.2035</v>
      </c>
      <c r="F12" s="51">
        <v>3.7</v>
      </c>
      <c r="G12" s="51">
        <v>400</v>
      </c>
      <c r="H12" s="53" t="str">
        <f t="shared" si="0"/>
        <v>38</v>
      </c>
      <c r="I12" s="54">
        <f t="shared" si="1"/>
        <v>3.8</v>
      </c>
      <c r="J12" s="51" t="str">
        <f t="shared" si="2"/>
        <v>12</v>
      </c>
      <c r="K12" s="51" t="str">
        <f t="shared" si="3"/>
        <v>20</v>
      </c>
    </row>
    <row r="13" spans="1:11" ht="16.5">
      <c r="A13" s="49">
        <v>5</v>
      </c>
      <c r="B13" s="53">
        <v>222522</v>
      </c>
      <c r="C13" s="53">
        <v>65</v>
      </c>
      <c r="D13" s="53">
        <v>60</v>
      </c>
      <c r="E13" s="52">
        <v>0.222</v>
      </c>
      <c r="F13" s="53">
        <v>3.7</v>
      </c>
      <c r="G13" s="53">
        <v>400</v>
      </c>
      <c r="H13" s="53" t="str">
        <f t="shared" si="0"/>
        <v>22</v>
      </c>
      <c r="I13" s="54">
        <f t="shared" si="1"/>
        <v>2.2</v>
      </c>
      <c r="J13" s="51" t="str">
        <f t="shared" si="2"/>
        <v>25</v>
      </c>
      <c r="K13" s="51" t="str">
        <f t="shared" si="3"/>
        <v>22</v>
      </c>
    </row>
    <row r="14" spans="1:11" ht="16.5">
      <c r="A14" s="49">
        <v>6</v>
      </c>
      <c r="B14" s="50">
        <v>381225</v>
      </c>
      <c r="C14" s="51">
        <v>75</v>
      </c>
      <c r="D14" s="50">
        <v>70</v>
      </c>
      <c r="E14" s="52">
        <v>0.259</v>
      </c>
      <c r="F14" s="53">
        <v>3.7</v>
      </c>
      <c r="G14" s="53">
        <v>350</v>
      </c>
      <c r="H14" s="53" t="str">
        <f t="shared" si="0"/>
        <v>38</v>
      </c>
      <c r="I14" s="54">
        <f t="shared" si="1"/>
        <v>3.8</v>
      </c>
      <c r="J14" s="51" t="str">
        <f t="shared" si="2"/>
        <v>12</v>
      </c>
      <c r="K14" s="51" t="str">
        <f t="shared" si="3"/>
        <v>25</v>
      </c>
    </row>
    <row r="15" spans="1:11" ht="16.5">
      <c r="A15" s="49">
        <v>7</v>
      </c>
      <c r="B15" s="55">
        <v>301235</v>
      </c>
      <c r="C15" s="51">
        <v>85</v>
      </c>
      <c r="D15" s="50">
        <v>80</v>
      </c>
      <c r="E15" s="52">
        <v>0.296</v>
      </c>
      <c r="F15" s="51">
        <v>3.7</v>
      </c>
      <c r="G15" s="51">
        <v>350</v>
      </c>
      <c r="H15" s="53" t="str">
        <f t="shared" si="0"/>
        <v>30</v>
      </c>
      <c r="I15" s="54">
        <f t="shared" si="1"/>
        <v>3</v>
      </c>
      <c r="J15" s="51" t="str">
        <f t="shared" si="2"/>
        <v>12</v>
      </c>
      <c r="K15" s="51" t="str">
        <f t="shared" si="3"/>
        <v>35</v>
      </c>
    </row>
    <row r="16" spans="1:11" ht="16.5">
      <c r="A16" s="49">
        <v>8</v>
      </c>
      <c r="B16" s="55">
        <v>262025</v>
      </c>
      <c r="C16" s="51">
        <v>85</v>
      </c>
      <c r="D16" s="50">
        <v>80</v>
      </c>
      <c r="E16" s="52">
        <v>0.296</v>
      </c>
      <c r="F16" s="51">
        <v>3.7</v>
      </c>
      <c r="G16" s="51">
        <v>350</v>
      </c>
      <c r="H16" s="53" t="str">
        <f t="shared" si="0"/>
        <v>26</v>
      </c>
      <c r="I16" s="54">
        <f t="shared" si="1"/>
        <v>2.6</v>
      </c>
      <c r="J16" s="51" t="str">
        <f t="shared" si="2"/>
        <v>20</v>
      </c>
      <c r="K16" s="51" t="str">
        <f t="shared" si="3"/>
        <v>25</v>
      </c>
    </row>
    <row r="17" spans="1:11" ht="16.5">
      <c r="A17" s="49">
        <v>9</v>
      </c>
      <c r="B17" s="55">
        <v>701719</v>
      </c>
      <c r="C17" s="51">
        <v>105</v>
      </c>
      <c r="D17" s="50">
        <v>100</v>
      </c>
      <c r="E17" s="52">
        <v>0.37</v>
      </c>
      <c r="F17" s="51">
        <v>3.7</v>
      </c>
      <c r="G17" s="51">
        <v>180</v>
      </c>
      <c r="H17" s="53" t="str">
        <f t="shared" si="0"/>
        <v>70</v>
      </c>
      <c r="I17" s="54">
        <f t="shared" si="1"/>
        <v>7</v>
      </c>
      <c r="J17" s="51" t="str">
        <f t="shared" si="2"/>
        <v>17</v>
      </c>
      <c r="K17" s="51" t="str">
        <f t="shared" si="3"/>
        <v>19</v>
      </c>
    </row>
    <row r="18" spans="1:11" ht="16.5">
      <c r="A18" s="49">
        <v>10</v>
      </c>
      <c r="B18" s="55">
        <v>401623</v>
      </c>
      <c r="C18" s="51">
        <v>105</v>
      </c>
      <c r="D18" s="50">
        <v>100</v>
      </c>
      <c r="E18" s="52">
        <v>0.37</v>
      </c>
      <c r="F18" s="51">
        <v>3.7</v>
      </c>
      <c r="G18" s="51">
        <v>180</v>
      </c>
      <c r="H18" s="53" t="str">
        <f t="shared" si="0"/>
        <v>40</v>
      </c>
      <c r="I18" s="54">
        <f t="shared" si="1"/>
        <v>4</v>
      </c>
      <c r="J18" s="51" t="str">
        <f t="shared" si="2"/>
        <v>16</v>
      </c>
      <c r="K18" s="51" t="str">
        <f t="shared" si="3"/>
        <v>23</v>
      </c>
    </row>
    <row r="19" spans="1:11" ht="16.5">
      <c r="A19" s="49">
        <v>11</v>
      </c>
      <c r="B19" s="55">
        <v>431133</v>
      </c>
      <c r="C19" s="51">
        <v>105</v>
      </c>
      <c r="D19" s="50">
        <v>100</v>
      </c>
      <c r="E19" s="52">
        <v>0.37</v>
      </c>
      <c r="F19" s="53">
        <v>3.7</v>
      </c>
      <c r="G19" s="51">
        <v>180</v>
      </c>
      <c r="H19" s="53" t="str">
        <f t="shared" si="0"/>
        <v>43</v>
      </c>
      <c r="I19" s="54">
        <f t="shared" si="1"/>
        <v>4.3</v>
      </c>
      <c r="J19" s="51" t="str">
        <f t="shared" si="2"/>
        <v>11</v>
      </c>
      <c r="K19" s="51" t="str">
        <f t="shared" si="3"/>
        <v>33</v>
      </c>
    </row>
    <row r="20" spans="1:11" ht="16.5">
      <c r="A20" s="49">
        <v>12</v>
      </c>
      <c r="B20" s="55">
        <v>651320</v>
      </c>
      <c r="C20" s="51">
        <v>115</v>
      </c>
      <c r="D20" s="50">
        <v>110</v>
      </c>
      <c r="E20" s="52">
        <v>0.407</v>
      </c>
      <c r="F20" s="53">
        <v>3.7</v>
      </c>
      <c r="G20" s="51">
        <v>180</v>
      </c>
      <c r="H20" s="53" t="str">
        <f t="shared" si="0"/>
        <v>65</v>
      </c>
      <c r="I20" s="54">
        <f t="shared" si="1"/>
        <v>6.5</v>
      </c>
      <c r="J20" s="51" t="str">
        <f t="shared" si="2"/>
        <v>13</v>
      </c>
      <c r="K20" s="51" t="str">
        <f t="shared" si="3"/>
        <v>20</v>
      </c>
    </row>
    <row r="21" spans="1:11" ht="16.5">
      <c r="A21" s="49">
        <v>13</v>
      </c>
      <c r="B21" s="55">
        <v>402020</v>
      </c>
      <c r="C21" s="51">
        <v>125</v>
      </c>
      <c r="D21" s="50">
        <v>120</v>
      </c>
      <c r="E21" s="52">
        <v>0.444</v>
      </c>
      <c r="F21" s="51">
        <v>3.7</v>
      </c>
      <c r="G21" s="51">
        <v>180</v>
      </c>
      <c r="H21" s="53" t="str">
        <f t="shared" si="0"/>
        <v>40</v>
      </c>
      <c r="I21" s="54">
        <f t="shared" si="1"/>
        <v>4</v>
      </c>
      <c r="J21" s="51" t="str">
        <f t="shared" si="2"/>
        <v>20</v>
      </c>
      <c r="K21" s="51" t="str">
        <f t="shared" si="3"/>
        <v>20</v>
      </c>
    </row>
    <row r="22" spans="1:11" ht="16.5">
      <c r="A22" s="49">
        <v>14</v>
      </c>
      <c r="B22" s="53">
        <v>751518</v>
      </c>
      <c r="C22" s="53">
        <v>135</v>
      </c>
      <c r="D22" s="53">
        <v>130</v>
      </c>
      <c r="E22" s="52">
        <v>0.481</v>
      </c>
      <c r="F22" s="51">
        <v>3.7</v>
      </c>
      <c r="G22" s="53">
        <v>180</v>
      </c>
      <c r="H22" s="53" t="str">
        <f t="shared" si="0"/>
        <v>75</v>
      </c>
      <c r="I22" s="54">
        <f t="shared" si="1"/>
        <v>7.5</v>
      </c>
      <c r="J22" s="51" t="str">
        <f t="shared" si="2"/>
        <v>15</v>
      </c>
      <c r="K22" s="51" t="str">
        <f t="shared" si="3"/>
        <v>18</v>
      </c>
    </row>
    <row r="23" spans="1:11" ht="16.5">
      <c r="A23" s="49">
        <v>15</v>
      </c>
      <c r="B23" s="55">
        <v>401430</v>
      </c>
      <c r="C23" s="51">
        <v>135</v>
      </c>
      <c r="D23" s="50">
        <v>130</v>
      </c>
      <c r="E23" s="52">
        <v>0.481</v>
      </c>
      <c r="F23" s="51">
        <v>3.7</v>
      </c>
      <c r="G23" s="51">
        <v>180</v>
      </c>
      <c r="H23" s="53" t="str">
        <f t="shared" si="0"/>
        <v>40</v>
      </c>
      <c r="I23" s="54">
        <f t="shared" si="1"/>
        <v>4</v>
      </c>
      <c r="J23" s="51" t="str">
        <f t="shared" si="2"/>
        <v>14</v>
      </c>
      <c r="K23" s="51" t="str">
        <f t="shared" si="3"/>
        <v>30</v>
      </c>
    </row>
    <row r="24" spans="1:11" ht="16.5">
      <c r="A24" s="49">
        <v>16</v>
      </c>
      <c r="B24" s="55">
        <v>821320</v>
      </c>
      <c r="C24" s="51">
        <v>135</v>
      </c>
      <c r="D24" s="50">
        <v>130</v>
      </c>
      <c r="E24" s="52">
        <v>0.481</v>
      </c>
      <c r="F24" s="51">
        <v>3.7</v>
      </c>
      <c r="G24" s="51">
        <v>180</v>
      </c>
      <c r="H24" s="53" t="str">
        <f t="shared" si="0"/>
        <v>82</v>
      </c>
      <c r="I24" s="54">
        <f t="shared" si="1"/>
        <v>8.2</v>
      </c>
      <c r="J24" s="51" t="str">
        <f t="shared" si="2"/>
        <v>13</v>
      </c>
      <c r="K24" s="51" t="str">
        <f t="shared" si="3"/>
        <v>20</v>
      </c>
    </row>
    <row r="25" spans="1:11" ht="16.5">
      <c r="A25" s="49">
        <v>17</v>
      </c>
      <c r="B25" s="53">
        <v>401828</v>
      </c>
      <c r="C25" s="53">
        <v>150</v>
      </c>
      <c r="D25" s="53">
        <v>140</v>
      </c>
      <c r="E25" s="52">
        <v>0.518</v>
      </c>
      <c r="F25" s="53">
        <v>3.7</v>
      </c>
      <c r="G25" s="53">
        <v>180</v>
      </c>
      <c r="H25" s="53" t="str">
        <f t="shared" si="0"/>
        <v>40</v>
      </c>
      <c r="I25" s="54">
        <f t="shared" si="1"/>
        <v>4</v>
      </c>
      <c r="J25" s="51" t="str">
        <f t="shared" si="2"/>
        <v>18</v>
      </c>
      <c r="K25" s="51" t="str">
        <f t="shared" si="3"/>
        <v>28</v>
      </c>
    </row>
    <row r="26" spans="1:11" ht="16.5">
      <c r="A26" s="49">
        <v>18</v>
      </c>
      <c r="B26" s="55">
        <v>302030</v>
      </c>
      <c r="C26" s="51">
        <v>145</v>
      </c>
      <c r="D26" s="50">
        <v>140</v>
      </c>
      <c r="E26" s="52">
        <v>0.518</v>
      </c>
      <c r="F26" s="53">
        <v>3.7</v>
      </c>
      <c r="G26" s="51">
        <v>180</v>
      </c>
      <c r="H26" s="53" t="str">
        <f t="shared" si="0"/>
        <v>30</v>
      </c>
      <c r="I26" s="54">
        <f t="shared" si="1"/>
        <v>3</v>
      </c>
      <c r="J26" s="51" t="str">
        <f t="shared" si="2"/>
        <v>20</v>
      </c>
      <c r="K26" s="51" t="str">
        <f t="shared" si="3"/>
        <v>30</v>
      </c>
    </row>
    <row r="27" spans="1:11" ht="16.5">
      <c r="A27" s="49">
        <v>19</v>
      </c>
      <c r="B27" s="55">
        <v>652022</v>
      </c>
      <c r="C27" s="51">
        <v>155</v>
      </c>
      <c r="D27" s="50">
        <v>150</v>
      </c>
      <c r="E27" s="52">
        <v>0.555</v>
      </c>
      <c r="F27" s="51">
        <v>3.7</v>
      </c>
      <c r="G27" s="51">
        <v>180</v>
      </c>
      <c r="H27" s="53" t="str">
        <f t="shared" si="0"/>
        <v>65</v>
      </c>
      <c r="I27" s="54">
        <f t="shared" si="1"/>
        <v>6.5</v>
      </c>
      <c r="J27" s="51" t="str">
        <f t="shared" si="2"/>
        <v>20</v>
      </c>
      <c r="K27" s="51" t="str">
        <f t="shared" si="3"/>
        <v>22</v>
      </c>
    </row>
    <row r="28" spans="1:11" ht="16.5">
      <c r="A28" s="49">
        <v>20</v>
      </c>
      <c r="B28" s="55">
        <v>402025</v>
      </c>
      <c r="C28" s="51">
        <v>155</v>
      </c>
      <c r="D28" s="50">
        <v>150</v>
      </c>
      <c r="E28" s="52">
        <v>0.555</v>
      </c>
      <c r="F28" s="51">
        <v>3.7</v>
      </c>
      <c r="G28" s="51">
        <v>180</v>
      </c>
      <c r="H28" s="53" t="str">
        <f t="shared" si="0"/>
        <v>40</v>
      </c>
      <c r="I28" s="54">
        <f t="shared" si="1"/>
        <v>4</v>
      </c>
      <c r="J28" s="51" t="str">
        <f t="shared" si="2"/>
        <v>20</v>
      </c>
      <c r="K28" s="51" t="str">
        <f t="shared" si="3"/>
        <v>25</v>
      </c>
    </row>
    <row r="29" spans="1:11" ht="16.5">
      <c r="A29" s="49">
        <v>21</v>
      </c>
      <c r="B29" s="55">
        <v>501235</v>
      </c>
      <c r="C29" s="51">
        <v>155</v>
      </c>
      <c r="D29" s="50">
        <v>150</v>
      </c>
      <c r="E29" s="52">
        <v>0.555</v>
      </c>
      <c r="F29" s="51">
        <v>3.7</v>
      </c>
      <c r="G29" s="51">
        <v>180</v>
      </c>
      <c r="H29" s="53" t="str">
        <f t="shared" si="0"/>
        <v>50</v>
      </c>
      <c r="I29" s="54">
        <f t="shared" si="1"/>
        <v>5</v>
      </c>
      <c r="J29" s="51" t="str">
        <f t="shared" si="2"/>
        <v>12</v>
      </c>
      <c r="K29" s="51" t="str">
        <f t="shared" si="3"/>
        <v>35</v>
      </c>
    </row>
    <row r="30" spans="1:11" ht="16.5">
      <c r="A30" s="49">
        <v>22</v>
      </c>
      <c r="B30" s="55">
        <v>401730</v>
      </c>
      <c r="C30" s="51">
        <v>165</v>
      </c>
      <c r="D30" s="50">
        <v>160</v>
      </c>
      <c r="E30" s="52">
        <v>0.592</v>
      </c>
      <c r="F30" s="51">
        <v>3.7</v>
      </c>
      <c r="G30" s="51">
        <v>150</v>
      </c>
      <c r="H30" s="53" t="str">
        <f t="shared" si="0"/>
        <v>40</v>
      </c>
      <c r="I30" s="54">
        <f t="shared" si="1"/>
        <v>4</v>
      </c>
      <c r="J30" s="51" t="str">
        <f t="shared" si="2"/>
        <v>17</v>
      </c>
      <c r="K30" s="51" t="str">
        <f t="shared" si="3"/>
        <v>30</v>
      </c>
    </row>
    <row r="31" spans="1:11" ht="16.5">
      <c r="A31" s="49">
        <v>23</v>
      </c>
      <c r="B31" s="55">
        <v>501238</v>
      </c>
      <c r="C31" s="51">
        <v>165</v>
      </c>
      <c r="D31" s="50">
        <v>160</v>
      </c>
      <c r="E31" s="52">
        <v>0.592</v>
      </c>
      <c r="F31" s="53">
        <v>3.7</v>
      </c>
      <c r="G31" s="51">
        <v>150</v>
      </c>
      <c r="H31" s="53" t="str">
        <f t="shared" si="0"/>
        <v>50</v>
      </c>
      <c r="I31" s="54">
        <f t="shared" si="1"/>
        <v>5</v>
      </c>
      <c r="J31" s="51" t="str">
        <f t="shared" si="2"/>
        <v>12</v>
      </c>
      <c r="K31" s="51" t="str">
        <f t="shared" si="3"/>
        <v>38</v>
      </c>
    </row>
    <row r="32" spans="1:11" ht="16.5">
      <c r="A32" s="49">
        <v>24</v>
      </c>
      <c r="B32" s="53">
        <v>601230</v>
      </c>
      <c r="C32" s="53">
        <v>165</v>
      </c>
      <c r="D32" s="53">
        <v>160</v>
      </c>
      <c r="E32" s="52">
        <v>0.592</v>
      </c>
      <c r="F32" s="53">
        <v>3.7</v>
      </c>
      <c r="G32" s="53">
        <v>150</v>
      </c>
      <c r="H32" s="53" t="str">
        <f t="shared" si="0"/>
        <v>60</v>
      </c>
      <c r="I32" s="54">
        <f t="shared" si="1"/>
        <v>6</v>
      </c>
      <c r="J32" s="51" t="str">
        <f t="shared" si="2"/>
        <v>12</v>
      </c>
      <c r="K32" s="51" t="str">
        <f t="shared" si="3"/>
        <v>30</v>
      </c>
    </row>
    <row r="33" spans="1:11" ht="16.5">
      <c r="A33" s="49">
        <v>25</v>
      </c>
      <c r="B33" s="55">
        <v>651723</v>
      </c>
      <c r="C33" s="51">
        <v>165</v>
      </c>
      <c r="D33" s="50">
        <v>160</v>
      </c>
      <c r="E33" s="52">
        <v>0.592</v>
      </c>
      <c r="F33" s="51">
        <v>3.7</v>
      </c>
      <c r="G33" s="51">
        <v>150</v>
      </c>
      <c r="H33" s="53" t="str">
        <f t="shared" si="0"/>
        <v>65</v>
      </c>
      <c r="I33" s="54">
        <f t="shared" si="1"/>
        <v>6.5</v>
      </c>
      <c r="J33" s="51" t="str">
        <f t="shared" si="2"/>
        <v>17</v>
      </c>
      <c r="K33" s="51" t="str">
        <f t="shared" si="3"/>
        <v>23</v>
      </c>
    </row>
    <row r="34" spans="1:11" ht="16.5">
      <c r="A34" s="49">
        <v>26</v>
      </c>
      <c r="B34" s="55">
        <v>381225</v>
      </c>
      <c r="C34" s="51">
        <v>175</v>
      </c>
      <c r="D34" s="50">
        <v>170</v>
      </c>
      <c r="E34" s="52">
        <v>0.629</v>
      </c>
      <c r="F34" s="51">
        <v>3.7</v>
      </c>
      <c r="G34" s="51">
        <v>150</v>
      </c>
      <c r="H34" s="53" t="str">
        <f t="shared" si="0"/>
        <v>38</v>
      </c>
      <c r="I34" s="54">
        <f t="shared" si="1"/>
        <v>3.8</v>
      </c>
      <c r="J34" s="51" t="str">
        <f t="shared" si="2"/>
        <v>12</v>
      </c>
      <c r="K34" s="51" t="str">
        <f t="shared" si="3"/>
        <v>25</v>
      </c>
    </row>
    <row r="35" spans="1:11" ht="16.5">
      <c r="A35" s="49">
        <v>27</v>
      </c>
      <c r="B35" s="55">
        <v>401832</v>
      </c>
      <c r="C35" s="51">
        <v>175</v>
      </c>
      <c r="D35" s="50">
        <v>170</v>
      </c>
      <c r="E35" s="52">
        <v>0.629</v>
      </c>
      <c r="F35" s="51">
        <v>3.7</v>
      </c>
      <c r="G35" s="51">
        <v>150</v>
      </c>
      <c r="H35" s="53" t="str">
        <f t="shared" si="0"/>
        <v>40</v>
      </c>
      <c r="I35" s="54">
        <f t="shared" si="1"/>
        <v>4</v>
      </c>
      <c r="J35" s="51" t="str">
        <f t="shared" si="2"/>
        <v>18</v>
      </c>
      <c r="K35" s="51" t="str">
        <f t="shared" si="3"/>
        <v>32</v>
      </c>
    </row>
    <row r="36" spans="1:11" ht="16.5">
      <c r="A36" s="49">
        <v>28</v>
      </c>
      <c r="B36" s="55">
        <v>431831</v>
      </c>
      <c r="C36" s="51">
        <v>175</v>
      </c>
      <c r="D36" s="50">
        <v>170</v>
      </c>
      <c r="E36" s="52">
        <v>0.629</v>
      </c>
      <c r="F36" s="51">
        <v>3.7</v>
      </c>
      <c r="G36" s="51">
        <v>150</v>
      </c>
      <c r="H36" s="53" t="str">
        <f t="shared" si="0"/>
        <v>43</v>
      </c>
      <c r="I36" s="54">
        <f t="shared" si="1"/>
        <v>4.3</v>
      </c>
      <c r="J36" s="51" t="str">
        <f t="shared" si="2"/>
        <v>18</v>
      </c>
      <c r="K36" s="51" t="str">
        <f t="shared" si="3"/>
        <v>31</v>
      </c>
    </row>
    <row r="37" spans="1:11" ht="16.5">
      <c r="A37" s="49">
        <v>29</v>
      </c>
      <c r="B37" s="55">
        <v>501430</v>
      </c>
      <c r="C37" s="51">
        <v>175</v>
      </c>
      <c r="D37" s="50">
        <v>170</v>
      </c>
      <c r="E37" s="52">
        <v>0.629</v>
      </c>
      <c r="F37" s="53">
        <v>3.7</v>
      </c>
      <c r="G37" s="51">
        <v>150</v>
      </c>
      <c r="H37" s="53" t="str">
        <f t="shared" si="0"/>
        <v>50</v>
      </c>
      <c r="I37" s="54">
        <f t="shared" si="1"/>
        <v>5</v>
      </c>
      <c r="J37" s="51" t="str">
        <f t="shared" si="2"/>
        <v>14</v>
      </c>
      <c r="K37" s="51" t="str">
        <f t="shared" si="3"/>
        <v>30</v>
      </c>
    </row>
    <row r="38" spans="1:11" ht="16.5">
      <c r="A38" s="49">
        <v>30</v>
      </c>
      <c r="B38" s="55">
        <v>253030</v>
      </c>
      <c r="C38" s="51">
        <v>185</v>
      </c>
      <c r="D38" s="50">
        <v>180</v>
      </c>
      <c r="E38" s="52">
        <v>0.666</v>
      </c>
      <c r="F38" s="53">
        <v>3.7</v>
      </c>
      <c r="G38" s="51">
        <v>130</v>
      </c>
      <c r="H38" s="53" t="str">
        <f t="shared" si="0"/>
        <v>25</v>
      </c>
      <c r="I38" s="54">
        <f t="shared" si="1"/>
        <v>2.5</v>
      </c>
      <c r="J38" s="51" t="str">
        <f t="shared" si="2"/>
        <v>30</v>
      </c>
      <c r="K38" s="51" t="str">
        <f t="shared" si="3"/>
        <v>30</v>
      </c>
    </row>
    <row r="39" spans="1:11" ht="16.5">
      <c r="A39" s="49">
        <v>31</v>
      </c>
      <c r="B39" s="55">
        <v>501240</v>
      </c>
      <c r="C39" s="51">
        <v>185</v>
      </c>
      <c r="D39" s="50">
        <v>180</v>
      </c>
      <c r="E39" s="52">
        <v>0.666</v>
      </c>
      <c r="F39" s="51">
        <v>3.7</v>
      </c>
      <c r="G39" s="51">
        <v>130</v>
      </c>
      <c r="H39" s="53" t="str">
        <f t="shared" si="0"/>
        <v>50</v>
      </c>
      <c r="I39" s="54">
        <f t="shared" si="1"/>
        <v>5</v>
      </c>
      <c r="J39" s="51" t="str">
        <f t="shared" si="2"/>
        <v>12</v>
      </c>
      <c r="K39" s="51" t="str">
        <f t="shared" si="3"/>
        <v>40</v>
      </c>
    </row>
    <row r="40" spans="1:11" ht="16.5">
      <c r="A40" s="49">
        <v>32</v>
      </c>
      <c r="B40" s="55">
        <v>262535</v>
      </c>
      <c r="C40" s="51">
        <v>185</v>
      </c>
      <c r="D40" s="50">
        <v>180</v>
      </c>
      <c r="E40" s="52">
        <v>0.666</v>
      </c>
      <c r="F40" s="51">
        <v>3.7</v>
      </c>
      <c r="G40" s="51">
        <v>130</v>
      </c>
      <c r="H40" s="53" t="str">
        <f t="shared" si="0"/>
        <v>26</v>
      </c>
      <c r="I40" s="54">
        <f t="shared" si="1"/>
        <v>2.6</v>
      </c>
      <c r="J40" s="51" t="str">
        <f t="shared" si="2"/>
        <v>25</v>
      </c>
      <c r="K40" s="51" t="str">
        <f t="shared" si="3"/>
        <v>35</v>
      </c>
    </row>
    <row r="41" spans="1:11" ht="16.5">
      <c r="A41" s="49">
        <v>33</v>
      </c>
      <c r="B41" s="53">
        <v>502025</v>
      </c>
      <c r="C41" s="53">
        <v>185</v>
      </c>
      <c r="D41" s="53">
        <v>180</v>
      </c>
      <c r="E41" s="52">
        <v>0.666</v>
      </c>
      <c r="F41" s="51">
        <v>3.7</v>
      </c>
      <c r="G41" s="53">
        <v>130</v>
      </c>
      <c r="H41" s="53" t="str">
        <f t="shared" si="0"/>
        <v>50</v>
      </c>
      <c r="I41" s="54">
        <f t="shared" si="1"/>
        <v>5</v>
      </c>
      <c r="J41" s="51" t="str">
        <f t="shared" si="2"/>
        <v>20</v>
      </c>
      <c r="K41" s="51" t="str">
        <f t="shared" si="3"/>
        <v>25</v>
      </c>
    </row>
    <row r="42" spans="1:11" ht="16.5">
      <c r="A42" s="49">
        <v>34</v>
      </c>
      <c r="B42" s="55">
        <v>302530</v>
      </c>
      <c r="C42" s="51">
        <v>185</v>
      </c>
      <c r="D42" s="50">
        <v>180</v>
      </c>
      <c r="E42" s="52">
        <v>0.666</v>
      </c>
      <c r="F42" s="51">
        <v>3.7</v>
      </c>
      <c r="G42" s="51">
        <v>130</v>
      </c>
      <c r="H42" s="53" t="str">
        <f t="shared" si="0"/>
        <v>30</v>
      </c>
      <c r="I42" s="54">
        <f t="shared" si="1"/>
        <v>3</v>
      </c>
      <c r="J42" s="51" t="str">
        <f t="shared" si="2"/>
        <v>25</v>
      </c>
      <c r="K42" s="51" t="str">
        <f t="shared" si="3"/>
        <v>30</v>
      </c>
    </row>
    <row r="43" spans="1:11" ht="16.5">
      <c r="A43" s="49">
        <v>35</v>
      </c>
      <c r="B43" s="55">
        <v>302040</v>
      </c>
      <c r="C43" s="51">
        <v>195</v>
      </c>
      <c r="D43" s="50">
        <v>190</v>
      </c>
      <c r="E43" s="52">
        <v>0.703</v>
      </c>
      <c r="F43" s="53">
        <v>3.7</v>
      </c>
      <c r="G43" s="51">
        <v>130</v>
      </c>
      <c r="H43" s="53" t="str">
        <f t="shared" si="0"/>
        <v>30</v>
      </c>
      <c r="I43" s="54">
        <f t="shared" si="1"/>
        <v>3</v>
      </c>
      <c r="J43" s="51" t="str">
        <f t="shared" si="2"/>
        <v>20</v>
      </c>
      <c r="K43" s="51" t="str">
        <f t="shared" si="3"/>
        <v>40</v>
      </c>
    </row>
    <row r="44" spans="1:11" ht="16.5">
      <c r="A44" s="49">
        <v>36</v>
      </c>
      <c r="B44" s="55">
        <v>301055</v>
      </c>
      <c r="C44" s="51">
        <v>195</v>
      </c>
      <c r="D44" s="50">
        <v>190</v>
      </c>
      <c r="E44" s="52">
        <v>0.703</v>
      </c>
      <c r="F44" s="53">
        <v>3.7</v>
      </c>
      <c r="G44" s="51">
        <v>130</v>
      </c>
      <c r="H44" s="53" t="str">
        <f t="shared" si="0"/>
        <v>30</v>
      </c>
      <c r="I44" s="54">
        <f t="shared" si="1"/>
        <v>3</v>
      </c>
      <c r="J44" s="51" t="str">
        <f t="shared" si="2"/>
        <v>10</v>
      </c>
      <c r="K44" s="51" t="str">
        <f t="shared" si="3"/>
        <v>55</v>
      </c>
    </row>
    <row r="45" spans="1:11" ht="16.5">
      <c r="A45" s="49">
        <v>37</v>
      </c>
      <c r="B45" s="55">
        <v>452323</v>
      </c>
      <c r="C45" s="51">
        <v>210</v>
      </c>
      <c r="D45" s="50">
        <v>200</v>
      </c>
      <c r="E45" s="52">
        <v>0.74</v>
      </c>
      <c r="F45" s="51">
        <v>3.7</v>
      </c>
      <c r="G45" s="51">
        <v>130</v>
      </c>
      <c r="H45" s="53" t="str">
        <f t="shared" si="0"/>
        <v>45</v>
      </c>
      <c r="I45" s="54">
        <f t="shared" si="1"/>
        <v>4.5</v>
      </c>
      <c r="J45" s="51" t="str">
        <f t="shared" si="2"/>
        <v>23</v>
      </c>
      <c r="K45" s="51" t="str">
        <f t="shared" si="3"/>
        <v>23</v>
      </c>
    </row>
    <row r="46" spans="1:11" ht="16.5">
      <c r="A46" s="49">
        <v>38</v>
      </c>
      <c r="B46" s="55">
        <v>402030</v>
      </c>
      <c r="C46" s="51">
        <v>210</v>
      </c>
      <c r="D46" s="50">
        <v>200</v>
      </c>
      <c r="E46" s="52">
        <v>0.74</v>
      </c>
      <c r="F46" s="51">
        <v>3.7</v>
      </c>
      <c r="G46" s="51">
        <v>130</v>
      </c>
      <c r="H46" s="53" t="str">
        <f t="shared" si="0"/>
        <v>40</v>
      </c>
      <c r="I46" s="54">
        <f t="shared" si="1"/>
        <v>4</v>
      </c>
      <c r="J46" s="51" t="str">
        <f t="shared" si="2"/>
        <v>20</v>
      </c>
      <c r="K46" s="51" t="str">
        <f t="shared" si="3"/>
        <v>30</v>
      </c>
    </row>
    <row r="47" spans="1:11" ht="16.5">
      <c r="A47" s="49">
        <v>39</v>
      </c>
      <c r="B47" s="55">
        <v>303030</v>
      </c>
      <c r="C47" s="51">
        <v>210</v>
      </c>
      <c r="D47" s="50">
        <v>200</v>
      </c>
      <c r="E47" s="52">
        <v>0.74</v>
      </c>
      <c r="F47" s="51">
        <v>3.7</v>
      </c>
      <c r="G47" s="51">
        <v>130</v>
      </c>
      <c r="H47" s="53" t="str">
        <f t="shared" si="0"/>
        <v>30</v>
      </c>
      <c r="I47" s="54">
        <f t="shared" si="1"/>
        <v>3</v>
      </c>
      <c r="J47" s="51" t="str">
        <f t="shared" si="2"/>
        <v>30</v>
      </c>
      <c r="K47" s="51" t="str">
        <f t="shared" si="3"/>
        <v>30</v>
      </c>
    </row>
    <row r="48" spans="1:11" ht="16.5">
      <c r="A48" s="49">
        <v>40</v>
      </c>
      <c r="B48" s="55">
        <v>301645</v>
      </c>
      <c r="C48" s="51">
        <v>210</v>
      </c>
      <c r="D48" s="50">
        <v>200</v>
      </c>
      <c r="E48" s="52">
        <v>0.74</v>
      </c>
      <c r="F48" s="51">
        <v>3.7</v>
      </c>
      <c r="G48" s="51">
        <v>130</v>
      </c>
      <c r="H48" s="53" t="str">
        <f t="shared" si="0"/>
        <v>30</v>
      </c>
      <c r="I48" s="54">
        <f t="shared" si="1"/>
        <v>3</v>
      </c>
      <c r="J48" s="51" t="str">
        <f t="shared" si="2"/>
        <v>16</v>
      </c>
      <c r="K48" s="51" t="str">
        <f t="shared" si="3"/>
        <v>45</v>
      </c>
    </row>
    <row r="49" spans="1:11" ht="16.5">
      <c r="A49" s="49">
        <v>41</v>
      </c>
      <c r="B49" s="55">
        <v>502025</v>
      </c>
      <c r="C49" s="51">
        <v>210</v>
      </c>
      <c r="D49" s="50">
        <v>200</v>
      </c>
      <c r="E49" s="52">
        <v>0.74</v>
      </c>
      <c r="F49" s="53">
        <v>3.7</v>
      </c>
      <c r="G49" s="51">
        <v>130</v>
      </c>
      <c r="H49" s="53" t="str">
        <f t="shared" si="0"/>
        <v>50</v>
      </c>
      <c r="I49" s="54">
        <f t="shared" si="1"/>
        <v>5</v>
      </c>
      <c r="J49" s="51" t="str">
        <f t="shared" si="2"/>
        <v>20</v>
      </c>
      <c r="K49" s="51" t="str">
        <f t="shared" si="3"/>
        <v>25</v>
      </c>
    </row>
    <row r="50" spans="1:11" ht="16.5">
      <c r="A50" s="49">
        <v>42</v>
      </c>
      <c r="B50" s="55">
        <v>352530</v>
      </c>
      <c r="C50" s="51">
        <v>220</v>
      </c>
      <c r="D50" s="50">
        <v>210</v>
      </c>
      <c r="E50" s="52">
        <v>0.777</v>
      </c>
      <c r="F50" s="53">
        <v>3.7</v>
      </c>
      <c r="G50" s="51">
        <v>120</v>
      </c>
      <c r="H50" s="53" t="str">
        <f t="shared" si="0"/>
        <v>35</v>
      </c>
      <c r="I50" s="54">
        <f t="shared" si="1"/>
        <v>3.5</v>
      </c>
      <c r="J50" s="51" t="str">
        <f t="shared" si="2"/>
        <v>25</v>
      </c>
      <c r="K50" s="51" t="str">
        <f t="shared" si="3"/>
        <v>30</v>
      </c>
    </row>
    <row r="51" spans="1:11" ht="16.5">
      <c r="A51" s="49">
        <v>43</v>
      </c>
      <c r="B51" s="55">
        <v>481831</v>
      </c>
      <c r="C51" s="51">
        <v>230</v>
      </c>
      <c r="D51" s="50">
        <v>220</v>
      </c>
      <c r="E51" s="52">
        <v>0.814</v>
      </c>
      <c r="F51" s="51">
        <v>3.7</v>
      </c>
      <c r="G51" s="51">
        <v>120</v>
      </c>
      <c r="H51" s="53" t="str">
        <f t="shared" si="0"/>
        <v>48</v>
      </c>
      <c r="I51" s="54">
        <f t="shared" si="1"/>
        <v>4.8</v>
      </c>
      <c r="J51" s="51" t="str">
        <f t="shared" si="2"/>
        <v>18</v>
      </c>
      <c r="K51" s="51" t="str">
        <f t="shared" si="3"/>
        <v>31</v>
      </c>
    </row>
    <row r="52" spans="1:11" ht="16.5">
      <c r="A52" s="49">
        <v>44</v>
      </c>
      <c r="B52" s="55">
        <v>551534</v>
      </c>
      <c r="C52" s="51">
        <v>230</v>
      </c>
      <c r="D52" s="50">
        <v>220</v>
      </c>
      <c r="E52" s="52">
        <v>0.814</v>
      </c>
      <c r="F52" s="51">
        <v>3.7</v>
      </c>
      <c r="G52" s="51">
        <v>120</v>
      </c>
      <c r="H52" s="53" t="str">
        <f t="shared" si="0"/>
        <v>55</v>
      </c>
      <c r="I52" s="54">
        <f t="shared" si="1"/>
        <v>5.5</v>
      </c>
      <c r="J52" s="51" t="str">
        <f t="shared" si="2"/>
        <v>15</v>
      </c>
      <c r="K52" s="51" t="str">
        <f t="shared" si="3"/>
        <v>34</v>
      </c>
    </row>
    <row r="53" spans="1:11" ht="16.5">
      <c r="A53" s="49">
        <v>45</v>
      </c>
      <c r="B53" s="55">
        <v>302535</v>
      </c>
      <c r="C53" s="51">
        <v>230</v>
      </c>
      <c r="D53" s="50">
        <v>220</v>
      </c>
      <c r="E53" s="52">
        <v>0.814</v>
      </c>
      <c r="F53" s="51">
        <v>3.7</v>
      </c>
      <c r="G53" s="51">
        <v>120</v>
      </c>
      <c r="H53" s="53" t="str">
        <f t="shared" si="0"/>
        <v>30</v>
      </c>
      <c r="I53" s="54">
        <f t="shared" si="1"/>
        <v>3</v>
      </c>
      <c r="J53" s="51" t="str">
        <f t="shared" si="2"/>
        <v>25</v>
      </c>
      <c r="K53" s="51" t="str">
        <f t="shared" si="3"/>
        <v>35</v>
      </c>
    </row>
    <row r="54" spans="1:11" ht="16.5">
      <c r="A54" s="49">
        <v>46</v>
      </c>
      <c r="B54" s="55">
        <v>451635</v>
      </c>
      <c r="C54" s="51">
        <v>230</v>
      </c>
      <c r="D54" s="50">
        <v>220</v>
      </c>
      <c r="E54" s="52">
        <v>0.814</v>
      </c>
      <c r="F54" s="51">
        <v>3.7</v>
      </c>
      <c r="G54" s="51">
        <v>120</v>
      </c>
      <c r="H54" s="53" t="str">
        <f t="shared" si="0"/>
        <v>45</v>
      </c>
      <c r="I54" s="54">
        <f t="shared" si="1"/>
        <v>4.5</v>
      </c>
      <c r="J54" s="51" t="str">
        <f t="shared" si="2"/>
        <v>16</v>
      </c>
      <c r="K54" s="51" t="str">
        <f t="shared" si="3"/>
        <v>35</v>
      </c>
    </row>
    <row r="55" spans="1:11" ht="16.5">
      <c r="A55" s="49">
        <v>47</v>
      </c>
      <c r="B55" s="55">
        <v>651430</v>
      </c>
      <c r="C55" s="51">
        <v>230</v>
      </c>
      <c r="D55" s="50">
        <v>220</v>
      </c>
      <c r="E55" s="52">
        <v>0.814</v>
      </c>
      <c r="F55" s="53">
        <v>3.7</v>
      </c>
      <c r="G55" s="51">
        <v>120</v>
      </c>
      <c r="H55" s="53" t="str">
        <f t="shared" si="0"/>
        <v>65</v>
      </c>
      <c r="I55" s="54">
        <f t="shared" si="1"/>
        <v>6.5</v>
      </c>
      <c r="J55" s="51" t="str">
        <f t="shared" si="2"/>
        <v>14</v>
      </c>
      <c r="K55" s="51" t="str">
        <f t="shared" si="3"/>
        <v>30</v>
      </c>
    </row>
    <row r="56" spans="1:11" ht="16.5">
      <c r="A56" s="49">
        <v>48</v>
      </c>
      <c r="B56" s="55">
        <v>652022</v>
      </c>
      <c r="C56" s="51">
        <v>230</v>
      </c>
      <c r="D56" s="50">
        <v>220</v>
      </c>
      <c r="E56" s="52">
        <v>0.814</v>
      </c>
      <c r="F56" s="53">
        <v>3.7</v>
      </c>
      <c r="G56" s="51">
        <v>120</v>
      </c>
      <c r="H56" s="53" t="str">
        <f t="shared" si="0"/>
        <v>65</v>
      </c>
      <c r="I56" s="54">
        <f t="shared" si="1"/>
        <v>6.5</v>
      </c>
      <c r="J56" s="51" t="str">
        <f t="shared" si="2"/>
        <v>20</v>
      </c>
      <c r="K56" s="51" t="str">
        <f t="shared" si="3"/>
        <v>22</v>
      </c>
    </row>
    <row r="57" spans="1:11" ht="16.5">
      <c r="A57" s="49">
        <v>49</v>
      </c>
      <c r="B57" s="55">
        <v>501730</v>
      </c>
      <c r="C57" s="51">
        <v>230</v>
      </c>
      <c r="D57" s="50">
        <v>220</v>
      </c>
      <c r="E57" s="52">
        <v>0.814</v>
      </c>
      <c r="F57" s="51">
        <v>3.7</v>
      </c>
      <c r="G57" s="51">
        <v>120</v>
      </c>
      <c r="H57" s="53" t="str">
        <f t="shared" si="0"/>
        <v>50</v>
      </c>
      <c r="I57" s="54">
        <f t="shared" si="1"/>
        <v>5</v>
      </c>
      <c r="J57" s="51" t="str">
        <f t="shared" si="2"/>
        <v>17</v>
      </c>
      <c r="K57" s="51" t="str">
        <f t="shared" si="3"/>
        <v>30</v>
      </c>
    </row>
    <row r="58" spans="1:11" ht="16.5">
      <c r="A58" s="49">
        <v>50</v>
      </c>
      <c r="B58" s="55">
        <v>701430</v>
      </c>
      <c r="C58" s="51">
        <v>230</v>
      </c>
      <c r="D58" s="50">
        <v>220</v>
      </c>
      <c r="E58" s="52">
        <v>0.814</v>
      </c>
      <c r="F58" s="51">
        <v>3.7</v>
      </c>
      <c r="G58" s="51">
        <v>120</v>
      </c>
      <c r="H58" s="53" t="str">
        <f t="shared" si="0"/>
        <v>70</v>
      </c>
      <c r="I58" s="54">
        <f t="shared" si="1"/>
        <v>7</v>
      </c>
      <c r="J58" s="51" t="str">
        <f t="shared" si="2"/>
        <v>14</v>
      </c>
      <c r="K58" s="51" t="str">
        <f t="shared" si="3"/>
        <v>30</v>
      </c>
    </row>
    <row r="59" spans="1:11" ht="16.5">
      <c r="A59" s="49">
        <v>51</v>
      </c>
      <c r="B59" s="55">
        <v>801528</v>
      </c>
      <c r="C59" s="51">
        <v>230</v>
      </c>
      <c r="D59" s="50">
        <v>220</v>
      </c>
      <c r="E59" s="52">
        <v>0.814</v>
      </c>
      <c r="F59" s="51">
        <v>3.7</v>
      </c>
      <c r="G59" s="51">
        <v>120</v>
      </c>
      <c r="H59" s="53" t="str">
        <f t="shared" si="0"/>
        <v>80</v>
      </c>
      <c r="I59" s="54">
        <f t="shared" si="1"/>
        <v>8</v>
      </c>
      <c r="J59" s="51" t="str">
        <f t="shared" si="2"/>
        <v>15</v>
      </c>
      <c r="K59" s="51" t="str">
        <f t="shared" si="3"/>
        <v>28</v>
      </c>
    </row>
    <row r="60" spans="1:11" ht="16.5">
      <c r="A60" s="49">
        <v>52</v>
      </c>
      <c r="B60" s="55">
        <v>451834</v>
      </c>
      <c r="C60" s="51">
        <v>230</v>
      </c>
      <c r="D60" s="50">
        <v>220</v>
      </c>
      <c r="E60" s="52">
        <v>0.814</v>
      </c>
      <c r="F60" s="51">
        <v>3.7</v>
      </c>
      <c r="G60" s="51">
        <v>120</v>
      </c>
      <c r="H60" s="53" t="str">
        <f t="shared" si="0"/>
        <v>45</v>
      </c>
      <c r="I60" s="54">
        <f t="shared" si="1"/>
        <v>4.5</v>
      </c>
      <c r="J60" s="51" t="str">
        <f t="shared" si="2"/>
        <v>18</v>
      </c>
      <c r="K60" s="51" t="str">
        <f t="shared" si="3"/>
        <v>34</v>
      </c>
    </row>
    <row r="61" spans="1:11" ht="16.5">
      <c r="A61" s="49">
        <v>53</v>
      </c>
      <c r="B61" s="55">
        <v>302540</v>
      </c>
      <c r="C61" s="51">
        <v>240</v>
      </c>
      <c r="D61" s="50">
        <v>230</v>
      </c>
      <c r="E61" s="52">
        <v>0.851</v>
      </c>
      <c r="F61" s="53">
        <v>3.7</v>
      </c>
      <c r="G61" s="51">
        <v>120</v>
      </c>
      <c r="H61" s="53" t="str">
        <f t="shared" si="0"/>
        <v>30</v>
      </c>
      <c r="I61" s="54">
        <f t="shared" si="1"/>
        <v>3</v>
      </c>
      <c r="J61" s="51" t="str">
        <f t="shared" si="2"/>
        <v>25</v>
      </c>
      <c r="K61" s="51" t="str">
        <f t="shared" si="3"/>
        <v>40</v>
      </c>
    </row>
    <row r="62" spans="1:11" ht="16.5">
      <c r="A62" s="49">
        <v>54</v>
      </c>
      <c r="B62" s="55">
        <v>372729</v>
      </c>
      <c r="C62" s="51">
        <v>240</v>
      </c>
      <c r="D62" s="50">
        <v>230</v>
      </c>
      <c r="E62" s="52">
        <v>0.851</v>
      </c>
      <c r="F62" s="53">
        <v>3.7</v>
      </c>
      <c r="G62" s="51">
        <v>120</v>
      </c>
      <c r="H62" s="53" t="str">
        <f t="shared" si="0"/>
        <v>37</v>
      </c>
      <c r="I62" s="54">
        <f t="shared" si="1"/>
        <v>3.7</v>
      </c>
      <c r="J62" s="51" t="str">
        <f t="shared" si="2"/>
        <v>27</v>
      </c>
      <c r="K62" s="51" t="str">
        <f t="shared" si="3"/>
        <v>29</v>
      </c>
    </row>
    <row r="63" spans="1:11" ht="16.5">
      <c r="A63" s="49">
        <v>55</v>
      </c>
      <c r="B63" s="55">
        <v>401550</v>
      </c>
      <c r="C63" s="51">
        <v>240</v>
      </c>
      <c r="D63" s="50">
        <v>230</v>
      </c>
      <c r="E63" s="52">
        <v>0.851</v>
      </c>
      <c r="F63" s="51">
        <v>3.7</v>
      </c>
      <c r="G63" s="51">
        <v>120</v>
      </c>
      <c r="H63" s="53" t="str">
        <f t="shared" si="0"/>
        <v>40</v>
      </c>
      <c r="I63" s="54">
        <f t="shared" si="1"/>
        <v>4</v>
      </c>
      <c r="J63" s="51" t="str">
        <f t="shared" si="2"/>
        <v>15</v>
      </c>
      <c r="K63" s="51" t="str">
        <f t="shared" si="3"/>
        <v>50</v>
      </c>
    </row>
    <row r="64" spans="1:11" ht="16.5">
      <c r="A64" s="49">
        <v>56</v>
      </c>
      <c r="B64" s="55">
        <v>451834</v>
      </c>
      <c r="C64" s="51">
        <v>240</v>
      </c>
      <c r="D64" s="50">
        <v>230</v>
      </c>
      <c r="E64" s="52">
        <v>0.851</v>
      </c>
      <c r="F64" s="51">
        <v>3.7</v>
      </c>
      <c r="G64" s="51">
        <v>120</v>
      </c>
      <c r="H64" s="53" t="str">
        <f t="shared" si="0"/>
        <v>45</v>
      </c>
      <c r="I64" s="54">
        <f t="shared" si="1"/>
        <v>4.5</v>
      </c>
      <c r="J64" s="51" t="str">
        <f t="shared" si="2"/>
        <v>18</v>
      </c>
      <c r="K64" s="51" t="str">
        <f t="shared" si="3"/>
        <v>34</v>
      </c>
    </row>
    <row r="65" spans="1:11" ht="16.5">
      <c r="A65" s="49">
        <v>57</v>
      </c>
      <c r="B65" s="55">
        <v>402035</v>
      </c>
      <c r="C65" s="51">
        <v>250</v>
      </c>
      <c r="D65" s="50">
        <v>240</v>
      </c>
      <c r="E65" s="52">
        <v>0.888</v>
      </c>
      <c r="F65" s="51">
        <v>3.7</v>
      </c>
      <c r="G65" s="51">
        <v>120</v>
      </c>
      <c r="H65" s="53" t="str">
        <f t="shared" si="0"/>
        <v>40</v>
      </c>
      <c r="I65" s="54">
        <f t="shared" si="1"/>
        <v>4</v>
      </c>
      <c r="J65" s="51" t="str">
        <f t="shared" si="2"/>
        <v>20</v>
      </c>
      <c r="K65" s="51" t="str">
        <f t="shared" si="3"/>
        <v>35</v>
      </c>
    </row>
    <row r="66" spans="1:11" ht="16.5">
      <c r="A66" s="49">
        <v>58</v>
      </c>
      <c r="B66" s="55">
        <v>552025</v>
      </c>
      <c r="C66" s="51">
        <v>250</v>
      </c>
      <c r="D66" s="50">
        <v>240</v>
      </c>
      <c r="E66" s="52">
        <v>0.888</v>
      </c>
      <c r="F66" s="51">
        <v>3.7</v>
      </c>
      <c r="G66" s="51">
        <v>120</v>
      </c>
      <c r="H66" s="53" t="str">
        <f t="shared" si="0"/>
        <v>55</v>
      </c>
      <c r="I66" s="54">
        <f t="shared" si="1"/>
        <v>5.5</v>
      </c>
      <c r="J66" s="51" t="str">
        <f t="shared" si="2"/>
        <v>20</v>
      </c>
      <c r="K66" s="51" t="str">
        <f t="shared" si="3"/>
        <v>25</v>
      </c>
    </row>
    <row r="67" spans="1:11" ht="16.5">
      <c r="A67" s="49">
        <v>59</v>
      </c>
      <c r="B67" s="55">
        <v>352535</v>
      </c>
      <c r="C67" s="51">
        <v>260</v>
      </c>
      <c r="D67" s="50">
        <v>250</v>
      </c>
      <c r="E67" s="52">
        <v>0.925</v>
      </c>
      <c r="F67" s="53">
        <v>3.7</v>
      </c>
      <c r="G67" s="51">
        <v>100</v>
      </c>
      <c r="H67" s="53" t="str">
        <f t="shared" si="0"/>
        <v>35</v>
      </c>
      <c r="I67" s="54">
        <f t="shared" si="1"/>
        <v>3.5</v>
      </c>
      <c r="J67" s="51" t="str">
        <f t="shared" si="2"/>
        <v>25</v>
      </c>
      <c r="K67" s="51" t="str">
        <f t="shared" si="3"/>
        <v>35</v>
      </c>
    </row>
    <row r="68" spans="1:11" ht="16.5">
      <c r="A68" s="49">
        <v>60</v>
      </c>
      <c r="B68" s="55">
        <v>601534</v>
      </c>
      <c r="C68" s="51">
        <v>260</v>
      </c>
      <c r="D68" s="50">
        <v>250</v>
      </c>
      <c r="E68" s="52">
        <v>0.925</v>
      </c>
      <c r="F68" s="53">
        <v>3.7</v>
      </c>
      <c r="G68" s="51">
        <v>100</v>
      </c>
      <c r="H68" s="53" t="str">
        <f t="shared" si="0"/>
        <v>60</v>
      </c>
      <c r="I68" s="54">
        <f t="shared" si="1"/>
        <v>6</v>
      </c>
      <c r="J68" s="51" t="str">
        <f t="shared" si="2"/>
        <v>15</v>
      </c>
      <c r="K68" s="51" t="str">
        <f t="shared" si="3"/>
        <v>34</v>
      </c>
    </row>
    <row r="69" spans="1:11" ht="16.5">
      <c r="A69" s="49">
        <v>61</v>
      </c>
      <c r="B69" s="55">
        <v>651240</v>
      </c>
      <c r="C69" s="51">
        <v>260</v>
      </c>
      <c r="D69" s="50">
        <v>250</v>
      </c>
      <c r="E69" s="52">
        <v>0.925</v>
      </c>
      <c r="F69" s="51">
        <v>3.7</v>
      </c>
      <c r="G69" s="51">
        <v>100</v>
      </c>
      <c r="H69" s="53" t="str">
        <f t="shared" si="0"/>
        <v>65</v>
      </c>
      <c r="I69" s="54">
        <f t="shared" si="1"/>
        <v>6.5</v>
      </c>
      <c r="J69" s="51" t="str">
        <f t="shared" si="2"/>
        <v>12</v>
      </c>
      <c r="K69" s="51" t="str">
        <f t="shared" si="3"/>
        <v>40</v>
      </c>
    </row>
    <row r="70" spans="1:11" ht="16.5">
      <c r="A70" s="49">
        <v>62</v>
      </c>
      <c r="B70" s="55">
        <v>431645</v>
      </c>
      <c r="C70" s="51">
        <v>260</v>
      </c>
      <c r="D70" s="50">
        <v>250</v>
      </c>
      <c r="E70" s="52">
        <v>0.925</v>
      </c>
      <c r="F70" s="51">
        <v>3.7</v>
      </c>
      <c r="G70" s="51">
        <v>100</v>
      </c>
      <c r="H70" s="53" t="str">
        <f t="shared" si="0"/>
        <v>43</v>
      </c>
      <c r="I70" s="54">
        <f t="shared" si="1"/>
        <v>4.3</v>
      </c>
      <c r="J70" s="51" t="str">
        <f t="shared" si="2"/>
        <v>16</v>
      </c>
      <c r="K70" s="51" t="str">
        <f t="shared" si="3"/>
        <v>45</v>
      </c>
    </row>
    <row r="71" spans="1:11" ht="16.5">
      <c r="A71" s="49">
        <v>63</v>
      </c>
      <c r="B71" s="55">
        <v>402035</v>
      </c>
      <c r="C71" s="51">
        <v>260</v>
      </c>
      <c r="D71" s="50">
        <v>250</v>
      </c>
      <c r="E71" s="52">
        <v>0.925</v>
      </c>
      <c r="F71" s="51">
        <v>3.7</v>
      </c>
      <c r="G71" s="51">
        <v>100</v>
      </c>
      <c r="H71" s="53" t="str">
        <f t="shared" si="0"/>
        <v>40</v>
      </c>
      <c r="I71" s="54">
        <f t="shared" si="1"/>
        <v>4</v>
      </c>
      <c r="J71" s="51" t="str">
        <f t="shared" si="2"/>
        <v>20</v>
      </c>
      <c r="K71" s="51" t="str">
        <f t="shared" si="3"/>
        <v>35</v>
      </c>
    </row>
    <row r="72" spans="1:11" ht="16.5">
      <c r="A72" s="49">
        <v>64</v>
      </c>
      <c r="B72" s="55">
        <v>502030</v>
      </c>
      <c r="C72" s="51">
        <v>260</v>
      </c>
      <c r="D72" s="50">
        <v>250</v>
      </c>
      <c r="E72" s="52">
        <v>0.925</v>
      </c>
      <c r="F72" s="51">
        <v>3.7</v>
      </c>
      <c r="G72" s="51">
        <v>100</v>
      </c>
      <c r="H72" s="53" t="str">
        <f t="shared" si="0"/>
        <v>50</v>
      </c>
      <c r="I72" s="54">
        <f t="shared" si="1"/>
        <v>5</v>
      </c>
      <c r="J72" s="51" t="str">
        <f t="shared" si="2"/>
        <v>20</v>
      </c>
      <c r="K72" s="51" t="str">
        <f t="shared" si="3"/>
        <v>30</v>
      </c>
    </row>
    <row r="73" spans="1:11" ht="16.5">
      <c r="A73" s="49">
        <v>65</v>
      </c>
      <c r="B73" s="55">
        <v>601730</v>
      </c>
      <c r="C73" s="51">
        <v>260</v>
      </c>
      <c r="D73" s="50">
        <v>250</v>
      </c>
      <c r="E73" s="52">
        <v>0.925</v>
      </c>
      <c r="F73" s="53">
        <v>3.7</v>
      </c>
      <c r="G73" s="51">
        <v>100</v>
      </c>
      <c r="H73" s="53" t="str">
        <f t="shared" si="0"/>
        <v>60</v>
      </c>
      <c r="I73" s="54">
        <f t="shared" si="1"/>
        <v>6</v>
      </c>
      <c r="J73" s="51" t="str">
        <f t="shared" si="2"/>
        <v>17</v>
      </c>
      <c r="K73" s="51" t="str">
        <f t="shared" si="3"/>
        <v>30</v>
      </c>
    </row>
    <row r="74" spans="1:11" ht="16.5">
      <c r="A74" s="49">
        <v>66</v>
      </c>
      <c r="B74" s="55">
        <v>402530</v>
      </c>
      <c r="C74" s="51">
        <v>260</v>
      </c>
      <c r="D74" s="50">
        <v>250</v>
      </c>
      <c r="E74" s="52">
        <v>0.925</v>
      </c>
      <c r="F74" s="53">
        <v>3.7</v>
      </c>
      <c r="G74" s="51">
        <v>100</v>
      </c>
      <c r="H74" s="53" t="str">
        <f aca="true" t="shared" si="4" ref="H74:H137">MIDB(B74,1,2)</f>
        <v>40</v>
      </c>
      <c r="I74" s="54">
        <f aca="true" t="shared" si="5" ref="I74:I137">H74/10</f>
        <v>4</v>
      </c>
      <c r="J74" s="51" t="str">
        <f aca="true" t="shared" si="6" ref="J74:J137">MIDB(B74,3,2)</f>
        <v>25</v>
      </c>
      <c r="K74" s="51" t="str">
        <f aca="true" t="shared" si="7" ref="K74:K137">MIDB(B74,5,2)</f>
        <v>30</v>
      </c>
    </row>
    <row r="75" spans="1:11" ht="16.5">
      <c r="A75" s="49">
        <v>67</v>
      </c>
      <c r="B75" s="55">
        <v>552025</v>
      </c>
      <c r="C75" s="51">
        <v>260</v>
      </c>
      <c r="D75" s="50">
        <v>250</v>
      </c>
      <c r="E75" s="52">
        <v>0.925</v>
      </c>
      <c r="F75" s="51">
        <v>3.7</v>
      </c>
      <c r="G75" s="51">
        <v>100</v>
      </c>
      <c r="H75" s="53" t="str">
        <f t="shared" si="4"/>
        <v>55</v>
      </c>
      <c r="I75" s="54">
        <f t="shared" si="5"/>
        <v>5.5</v>
      </c>
      <c r="J75" s="51" t="str">
        <f t="shared" si="6"/>
        <v>20</v>
      </c>
      <c r="K75" s="51" t="str">
        <f t="shared" si="7"/>
        <v>25</v>
      </c>
    </row>
    <row r="76" spans="1:11" ht="16.5">
      <c r="A76" s="49">
        <v>68</v>
      </c>
      <c r="B76" s="55">
        <v>551733</v>
      </c>
      <c r="C76" s="51">
        <v>260</v>
      </c>
      <c r="D76" s="50">
        <v>250</v>
      </c>
      <c r="E76" s="52">
        <v>0.925</v>
      </c>
      <c r="F76" s="51">
        <v>3.7</v>
      </c>
      <c r="G76" s="51">
        <v>100</v>
      </c>
      <c r="H76" s="53" t="str">
        <f t="shared" si="4"/>
        <v>55</v>
      </c>
      <c r="I76" s="54">
        <f t="shared" si="5"/>
        <v>5.5</v>
      </c>
      <c r="J76" s="51" t="str">
        <f t="shared" si="6"/>
        <v>17</v>
      </c>
      <c r="K76" s="51" t="str">
        <f t="shared" si="7"/>
        <v>33</v>
      </c>
    </row>
    <row r="77" spans="1:11" ht="16.5">
      <c r="A77" s="49">
        <v>69</v>
      </c>
      <c r="B77" s="55">
        <v>382334</v>
      </c>
      <c r="C77" s="51">
        <v>270</v>
      </c>
      <c r="D77" s="50">
        <v>260</v>
      </c>
      <c r="E77" s="52">
        <v>0.962</v>
      </c>
      <c r="F77" s="51">
        <v>3.7</v>
      </c>
      <c r="G77" s="51">
        <v>100</v>
      </c>
      <c r="H77" s="53" t="str">
        <f t="shared" si="4"/>
        <v>38</v>
      </c>
      <c r="I77" s="54">
        <f t="shared" si="5"/>
        <v>3.8</v>
      </c>
      <c r="J77" s="51" t="str">
        <f t="shared" si="6"/>
        <v>23</v>
      </c>
      <c r="K77" s="51" t="str">
        <f t="shared" si="7"/>
        <v>34</v>
      </c>
    </row>
    <row r="78" spans="1:11" ht="16.5">
      <c r="A78" s="49">
        <v>70</v>
      </c>
      <c r="B78" s="55">
        <v>263042</v>
      </c>
      <c r="C78" s="51">
        <v>270</v>
      </c>
      <c r="D78" s="50">
        <v>260</v>
      </c>
      <c r="E78" s="52">
        <v>0.962</v>
      </c>
      <c r="F78" s="51">
        <v>3.7</v>
      </c>
      <c r="G78" s="51">
        <v>100</v>
      </c>
      <c r="H78" s="53" t="str">
        <f t="shared" si="4"/>
        <v>26</v>
      </c>
      <c r="I78" s="54">
        <f t="shared" si="5"/>
        <v>2.6</v>
      </c>
      <c r="J78" s="51" t="str">
        <f t="shared" si="6"/>
        <v>30</v>
      </c>
      <c r="K78" s="51" t="str">
        <f t="shared" si="7"/>
        <v>42</v>
      </c>
    </row>
    <row r="79" spans="1:11" ht="16.5">
      <c r="A79" s="49">
        <v>71</v>
      </c>
      <c r="B79" s="55">
        <v>392530</v>
      </c>
      <c r="C79" s="51">
        <v>270</v>
      </c>
      <c r="D79" s="50">
        <v>260</v>
      </c>
      <c r="E79" s="52">
        <v>0.962</v>
      </c>
      <c r="F79" s="53">
        <v>3.7</v>
      </c>
      <c r="G79" s="51">
        <v>100</v>
      </c>
      <c r="H79" s="53" t="str">
        <f t="shared" si="4"/>
        <v>39</v>
      </c>
      <c r="I79" s="54">
        <f t="shared" si="5"/>
        <v>3.9</v>
      </c>
      <c r="J79" s="51" t="str">
        <f t="shared" si="6"/>
        <v>25</v>
      </c>
      <c r="K79" s="51" t="str">
        <f t="shared" si="7"/>
        <v>30</v>
      </c>
    </row>
    <row r="80" spans="1:11" ht="16.5">
      <c r="A80" s="49">
        <v>72</v>
      </c>
      <c r="B80" s="55">
        <v>501248</v>
      </c>
      <c r="C80" s="51">
        <v>270</v>
      </c>
      <c r="D80" s="50">
        <v>260</v>
      </c>
      <c r="E80" s="52">
        <v>0.962</v>
      </c>
      <c r="F80" s="53">
        <v>3.7</v>
      </c>
      <c r="G80" s="51">
        <v>100</v>
      </c>
      <c r="H80" s="53" t="str">
        <f t="shared" si="4"/>
        <v>50</v>
      </c>
      <c r="I80" s="54">
        <f t="shared" si="5"/>
        <v>5</v>
      </c>
      <c r="J80" s="51" t="str">
        <f t="shared" si="6"/>
        <v>12</v>
      </c>
      <c r="K80" s="51" t="str">
        <f t="shared" si="7"/>
        <v>48</v>
      </c>
    </row>
    <row r="81" spans="1:11" ht="16.5">
      <c r="A81" s="49">
        <v>73</v>
      </c>
      <c r="B81" s="55">
        <v>621435</v>
      </c>
      <c r="C81" s="51">
        <v>270</v>
      </c>
      <c r="D81" s="50">
        <v>260</v>
      </c>
      <c r="E81" s="52">
        <v>0.962</v>
      </c>
      <c r="F81" s="51">
        <v>3.7</v>
      </c>
      <c r="G81" s="51">
        <v>100</v>
      </c>
      <c r="H81" s="53" t="str">
        <f t="shared" si="4"/>
        <v>62</v>
      </c>
      <c r="I81" s="54">
        <f t="shared" si="5"/>
        <v>6.2</v>
      </c>
      <c r="J81" s="51" t="str">
        <f t="shared" si="6"/>
        <v>14</v>
      </c>
      <c r="K81" s="51" t="str">
        <f t="shared" si="7"/>
        <v>35</v>
      </c>
    </row>
    <row r="82" spans="1:11" ht="16.5">
      <c r="A82" s="49">
        <v>74</v>
      </c>
      <c r="B82" s="55">
        <v>702025</v>
      </c>
      <c r="C82" s="51">
        <v>280</v>
      </c>
      <c r="D82" s="50">
        <v>270</v>
      </c>
      <c r="E82" s="52">
        <v>0.999</v>
      </c>
      <c r="F82" s="51">
        <v>3.7</v>
      </c>
      <c r="G82" s="51">
        <v>100</v>
      </c>
      <c r="H82" s="53" t="str">
        <f t="shared" si="4"/>
        <v>70</v>
      </c>
      <c r="I82" s="54">
        <f t="shared" si="5"/>
        <v>7</v>
      </c>
      <c r="J82" s="51" t="str">
        <f t="shared" si="6"/>
        <v>20</v>
      </c>
      <c r="K82" s="51" t="str">
        <f t="shared" si="7"/>
        <v>25</v>
      </c>
    </row>
    <row r="83" spans="1:11" ht="16.5">
      <c r="A83" s="49">
        <v>75</v>
      </c>
      <c r="B83" s="55">
        <v>502035</v>
      </c>
      <c r="C83" s="51">
        <v>280</v>
      </c>
      <c r="D83" s="50">
        <v>270</v>
      </c>
      <c r="E83" s="52">
        <v>0.999</v>
      </c>
      <c r="F83" s="51">
        <v>3.7</v>
      </c>
      <c r="G83" s="51">
        <v>100</v>
      </c>
      <c r="H83" s="53" t="str">
        <f t="shared" si="4"/>
        <v>50</v>
      </c>
      <c r="I83" s="54">
        <f t="shared" si="5"/>
        <v>5</v>
      </c>
      <c r="J83" s="51" t="str">
        <f t="shared" si="6"/>
        <v>20</v>
      </c>
      <c r="K83" s="51" t="str">
        <f t="shared" si="7"/>
        <v>35</v>
      </c>
    </row>
    <row r="84" spans="1:11" ht="16.5">
      <c r="A84" s="49">
        <v>76</v>
      </c>
      <c r="B84" s="55">
        <v>402040</v>
      </c>
      <c r="C84" s="51">
        <v>290</v>
      </c>
      <c r="D84" s="50">
        <v>280</v>
      </c>
      <c r="E84" s="52">
        <v>1.036</v>
      </c>
      <c r="F84" s="51">
        <v>3.7</v>
      </c>
      <c r="G84" s="51">
        <v>100</v>
      </c>
      <c r="H84" s="53" t="str">
        <f t="shared" si="4"/>
        <v>40</v>
      </c>
      <c r="I84" s="54">
        <f t="shared" si="5"/>
        <v>4</v>
      </c>
      <c r="J84" s="51" t="str">
        <f t="shared" si="6"/>
        <v>20</v>
      </c>
      <c r="K84" s="51" t="str">
        <f t="shared" si="7"/>
        <v>40</v>
      </c>
    </row>
    <row r="85" spans="1:11" ht="16.5">
      <c r="A85" s="49">
        <v>77</v>
      </c>
      <c r="B85" s="55">
        <v>601538</v>
      </c>
      <c r="C85" s="51">
        <v>300</v>
      </c>
      <c r="D85" s="50">
        <v>290</v>
      </c>
      <c r="E85" s="52">
        <v>1.073</v>
      </c>
      <c r="F85" s="53">
        <v>3.7</v>
      </c>
      <c r="G85" s="51">
        <v>100</v>
      </c>
      <c r="H85" s="53" t="str">
        <f t="shared" si="4"/>
        <v>60</v>
      </c>
      <c r="I85" s="54">
        <f t="shared" si="5"/>
        <v>6</v>
      </c>
      <c r="J85" s="51" t="str">
        <f t="shared" si="6"/>
        <v>15</v>
      </c>
      <c r="K85" s="51" t="str">
        <f t="shared" si="7"/>
        <v>38</v>
      </c>
    </row>
    <row r="86" spans="1:11" ht="16.5">
      <c r="A86" s="49">
        <v>78</v>
      </c>
      <c r="B86" s="55">
        <v>352538</v>
      </c>
      <c r="C86" s="51">
        <v>300</v>
      </c>
      <c r="D86" s="50">
        <v>290</v>
      </c>
      <c r="E86" s="52">
        <v>1.073</v>
      </c>
      <c r="F86" s="53">
        <v>3.7</v>
      </c>
      <c r="G86" s="51">
        <v>100</v>
      </c>
      <c r="H86" s="53" t="str">
        <f t="shared" si="4"/>
        <v>35</v>
      </c>
      <c r="I86" s="54">
        <f t="shared" si="5"/>
        <v>3.5</v>
      </c>
      <c r="J86" s="51" t="str">
        <f t="shared" si="6"/>
        <v>25</v>
      </c>
      <c r="K86" s="51" t="str">
        <f t="shared" si="7"/>
        <v>38</v>
      </c>
    </row>
    <row r="87" spans="1:11" ht="16.5">
      <c r="A87" s="49">
        <v>79</v>
      </c>
      <c r="B87" s="53">
        <v>501260</v>
      </c>
      <c r="C87" s="53">
        <v>305</v>
      </c>
      <c r="D87" s="53">
        <v>300</v>
      </c>
      <c r="E87" s="52">
        <v>1.11</v>
      </c>
      <c r="F87" s="51">
        <v>3.7</v>
      </c>
      <c r="G87" s="51">
        <v>100</v>
      </c>
      <c r="H87" s="53" t="str">
        <f t="shared" si="4"/>
        <v>50</v>
      </c>
      <c r="I87" s="54">
        <f t="shared" si="5"/>
        <v>5</v>
      </c>
      <c r="J87" s="51" t="str">
        <f t="shared" si="6"/>
        <v>12</v>
      </c>
      <c r="K87" s="51" t="str">
        <f t="shared" si="7"/>
        <v>60</v>
      </c>
    </row>
    <row r="88" spans="1:11" ht="16.5">
      <c r="A88" s="49">
        <v>80</v>
      </c>
      <c r="B88" s="55">
        <v>383030</v>
      </c>
      <c r="C88" s="51">
        <v>310</v>
      </c>
      <c r="D88" s="50">
        <v>300</v>
      </c>
      <c r="E88" s="52">
        <v>1.11</v>
      </c>
      <c r="F88" s="51">
        <v>3.7</v>
      </c>
      <c r="G88" s="51">
        <v>100</v>
      </c>
      <c r="H88" s="53" t="str">
        <f t="shared" si="4"/>
        <v>38</v>
      </c>
      <c r="I88" s="54">
        <f t="shared" si="5"/>
        <v>3.8</v>
      </c>
      <c r="J88" s="51" t="str">
        <f t="shared" si="6"/>
        <v>30</v>
      </c>
      <c r="K88" s="51" t="str">
        <f t="shared" si="7"/>
        <v>30</v>
      </c>
    </row>
    <row r="89" spans="1:11" ht="16.5">
      <c r="A89" s="49">
        <v>81</v>
      </c>
      <c r="B89" s="55">
        <v>522131</v>
      </c>
      <c r="C89" s="51">
        <v>310</v>
      </c>
      <c r="D89" s="50">
        <v>300</v>
      </c>
      <c r="E89" s="52">
        <v>1.11</v>
      </c>
      <c r="F89" s="51">
        <v>3.7</v>
      </c>
      <c r="G89" s="51">
        <v>100</v>
      </c>
      <c r="H89" s="53" t="str">
        <f t="shared" si="4"/>
        <v>52</v>
      </c>
      <c r="I89" s="54">
        <f t="shared" si="5"/>
        <v>5.2</v>
      </c>
      <c r="J89" s="51" t="str">
        <f t="shared" si="6"/>
        <v>21</v>
      </c>
      <c r="K89" s="51" t="str">
        <f t="shared" si="7"/>
        <v>31</v>
      </c>
    </row>
    <row r="90" spans="1:11" ht="16.5">
      <c r="A90" s="49">
        <v>82</v>
      </c>
      <c r="B90" s="55">
        <v>702025</v>
      </c>
      <c r="C90" s="51">
        <v>310</v>
      </c>
      <c r="D90" s="50">
        <v>300</v>
      </c>
      <c r="E90" s="52">
        <v>1.11</v>
      </c>
      <c r="F90" s="51">
        <v>3.7</v>
      </c>
      <c r="G90" s="51">
        <v>100</v>
      </c>
      <c r="H90" s="53" t="str">
        <f t="shared" si="4"/>
        <v>70</v>
      </c>
      <c r="I90" s="54">
        <f t="shared" si="5"/>
        <v>7</v>
      </c>
      <c r="J90" s="51" t="str">
        <f t="shared" si="6"/>
        <v>20</v>
      </c>
      <c r="K90" s="51" t="str">
        <f t="shared" si="7"/>
        <v>25</v>
      </c>
    </row>
    <row r="91" spans="1:11" ht="16.5">
      <c r="A91" s="49">
        <v>83</v>
      </c>
      <c r="B91" s="55">
        <v>602030</v>
      </c>
      <c r="C91" s="51">
        <v>310</v>
      </c>
      <c r="D91" s="50">
        <v>300</v>
      </c>
      <c r="E91" s="52">
        <v>1.11</v>
      </c>
      <c r="F91" s="53">
        <v>3.7</v>
      </c>
      <c r="G91" s="51">
        <v>100</v>
      </c>
      <c r="H91" s="53" t="str">
        <f t="shared" si="4"/>
        <v>60</v>
      </c>
      <c r="I91" s="54">
        <f t="shared" si="5"/>
        <v>6</v>
      </c>
      <c r="J91" s="51" t="str">
        <f t="shared" si="6"/>
        <v>20</v>
      </c>
      <c r="K91" s="51" t="str">
        <f t="shared" si="7"/>
        <v>30</v>
      </c>
    </row>
    <row r="92" spans="1:11" ht="16.5">
      <c r="A92" s="49">
        <v>84</v>
      </c>
      <c r="B92" s="55">
        <v>352540</v>
      </c>
      <c r="C92" s="51">
        <v>330</v>
      </c>
      <c r="D92" s="50">
        <v>320</v>
      </c>
      <c r="E92" s="52">
        <v>1.184</v>
      </c>
      <c r="F92" s="53">
        <v>3.7</v>
      </c>
      <c r="G92" s="51">
        <v>100</v>
      </c>
      <c r="H92" s="53" t="str">
        <f t="shared" si="4"/>
        <v>35</v>
      </c>
      <c r="I92" s="54">
        <f t="shared" si="5"/>
        <v>3.5</v>
      </c>
      <c r="J92" s="51" t="str">
        <f t="shared" si="6"/>
        <v>25</v>
      </c>
      <c r="K92" s="51" t="str">
        <f t="shared" si="7"/>
        <v>40</v>
      </c>
    </row>
    <row r="93" spans="1:11" ht="16.5">
      <c r="A93" s="49">
        <v>85</v>
      </c>
      <c r="B93" s="55">
        <v>501740</v>
      </c>
      <c r="C93" s="51">
        <v>330</v>
      </c>
      <c r="D93" s="50">
        <v>320</v>
      </c>
      <c r="E93" s="52">
        <v>1.184</v>
      </c>
      <c r="F93" s="51">
        <v>3.7</v>
      </c>
      <c r="G93" s="51">
        <v>100</v>
      </c>
      <c r="H93" s="53" t="str">
        <f t="shared" si="4"/>
        <v>50</v>
      </c>
      <c r="I93" s="54">
        <f t="shared" si="5"/>
        <v>5</v>
      </c>
      <c r="J93" s="51" t="str">
        <f t="shared" si="6"/>
        <v>17</v>
      </c>
      <c r="K93" s="51" t="str">
        <f t="shared" si="7"/>
        <v>40</v>
      </c>
    </row>
    <row r="94" spans="1:11" ht="16.5">
      <c r="A94" s="49">
        <v>86</v>
      </c>
      <c r="B94" s="55">
        <v>422535</v>
      </c>
      <c r="C94" s="51">
        <v>330</v>
      </c>
      <c r="D94" s="50">
        <v>320</v>
      </c>
      <c r="E94" s="52">
        <v>1.184</v>
      </c>
      <c r="F94" s="51">
        <v>3.7</v>
      </c>
      <c r="G94" s="51">
        <v>100</v>
      </c>
      <c r="H94" s="53" t="str">
        <f t="shared" si="4"/>
        <v>42</v>
      </c>
      <c r="I94" s="54">
        <f t="shared" si="5"/>
        <v>4.2</v>
      </c>
      <c r="J94" s="51" t="str">
        <f t="shared" si="6"/>
        <v>25</v>
      </c>
      <c r="K94" s="51" t="str">
        <f t="shared" si="7"/>
        <v>35</v>
      </c>
    </row>
    <row r="95" spans="1:11" ht="16.5">
      <c r="A95" s="49">
        <v>87</v>
      </c>
      <c r="B95" s="55">
        <v>452040</v>
      </c>
      <c r="C95" s="51">
        <v>330</v>
      </c>
      <c r="D95" s="50">
        <v>320</v>
      </c>
      <c r="E95" s="52">
        <v>1.184</v>
      </c>
      <c r="F95" s="51">
        <v>3.7</v>
      </c>
      <c r="G95" s="51">
        <v>100</v>
      </c>
      <c r="H95" s="53" t="str">
        <f t="shared" si="4"/>
        <v>45</v>
      </c>
      <c r="I95" s="54">
        <f t="shared" si="5"/>
        <v>4.5</v>
      </c>
      <c r="J95" s="51" t="str">
        <f t="shared" si="6"/>
        <v>20</v>
      </c>
      <c r="K95" s="51" t="str">
        <f t="shared" si="7"/>
        <v>40</v>
      </c>
    </row>
    <row r="96" spans="1:11" ht="16.5">
      <c r="A96" s="49">
        <v>88</v>
      </c>
      <c r="B96" s="55">
        <v>462430</v>
      </c>
      <c r="C96" s="51">
        <v>330</v>
      </c>
      <c r="D96" s="50">
        <v>320</v>
      </c>
      <c r="E96" s="52">
        <v>1.184</v>
      </c>
      <c r="F96" s="51">
        <v>3.7</v>
      </c>
      <c r="G96" s="51">
        <v>100</v>
      </c>
      <c r="H96" s="53" t="str">
        <f t="shared" si="4"/>
        <v>46</v>
      </c>
      <c r="I96" s="54">
        <f t="shared" si="5"/>
        <v>4.6</v>
      </c>
      <c r="J96" s="51" t="str">
        <f t="shared" si="6"/>
        <v>24</v>
      </c>
      <c r="K96" s="51" t="str">
        <f t="shared" si="7"/>
        <v>30</v>
      </c>
    </row>
    <row r="97" spans="1:11" ht="16.5">
      <c r="A97" s="49">
        <v>89</v>
      </c>
      <c r="B97" s="55">
        <v>502035</v>
      </c>
      <c r="C97" s="51">
        <v>330</v>
      </c>
      <c r="D97" s="50">
        <v>320</v>
      </c>
      <c r="E97" s="52">
        <v>1.184</v>
      </c>
      <c r="F97" s="53">
        <v>3.7</v>
      </c>
      <c r="G97" s="51">
        <v>100</v>
      </c>
      <c r="H97" s="53" t="str">
        <f t="shared" si="4"/>
        <v>50</v>
      </c>
      <c r="I97" s="54">
        <f t="shared" si="5"/>
        <v>5</v>
      </c>
      <c r="J97" s="51" t="str">
        <f t="shared" si="6"/>
        <v>20</v>
      </c>
      <c r="K97" s="51" t="str">
        <f t="shared" si="7"/>
        <v>35</v>
      </c>
    </row>
    <row r="98" spans="1:11" ht="16.5">
      <c r="A98" s="49">
        <v>90</v>
      </c>
      <c r="B98" s="50">
        <v>303040</v>
      </c>
      <c r="C98" s="51">
        <v>330</v>
      </c>
      <c r="D98" s="50">
        <v>320</v>
      </c>
      <c r="E98" s="52">
        <v>1.184</v>
      </c>
      <c r="F98" s="53">
        <v>3.7</v>
      </c>
      <c r="G98" s="51">
        <v>100</v>
      </c>
      <c r="H98" s="53" t="str">
        <f t="shared" si="4"/>
        <v>30</v>
      </c>
      <c r="I98" s="54">
        <f t="shared" si="5"/>
        <v>3</v>
      </c>
      <c r="J98" s="51" t="str">
        <f t="shared" si="6"/>
        <v>30</v>
      </c>
      <c r="K98" s="51" t="str">
        <f t="shared" si="7"/>
        <v>40</v>
      </c>
    </row>
    <row r="99" spans="1:11" ht="16.5">
      <c r="A99" s="49">
        <v>91</v>
      </c>
      <c r="B99" s="50">
        <v>323035</v>
      </c>
      <c r="C99" s="51">
        <v>330</v>
      </c>
      <c r="D99" s="50">
        <v>320</v>
      </c>
      <c r="E99" s="52">
        <v>1.184</v>
      </c>
      <c r="F99" s="51">
        <v>3.7</v>
      </c>
      <c r="G99" s="51">
        <v>100</v>
      </c>
      <c r="H99" s="53" t="str">
        <f t="shared" si="4"/>
        <v>32</v>
      </c>
      <c r="I99" s="54">
        <f t="shared" si="5"/>
        <v>3.2</v>
      </c>
      <c r="J99" s="51" t="str">
        <f t="shared" si="6"/>
        <v>30</v>
      </c>
      <c r="K99" s="51" t="str">
        <f t="shared" si="7"/>
        <v>35</v>
      </c>
    </row>
    <row r="100" spans="1:11" ht="16.5">
      <c r="A100" s="49">
        <v>92</v>
      </c>
      <c r="B100" s="50">
        <v>482535</v>
      </c>
      <c r="C100" s="51">
        <v>330</v>
      </c>
      <c r="D100" s="50">
        <v>320</v>
      </c>
      <c r="E100" s="52">
        <v>1.184</v>
      </c>
      <c r="F100" s="51">
        <v>3.7</v>
      </c>
      <c r="G100" s="51">
        <v>100</v>
      </c>
      <c r="H100" s="53" t="str">
        <f t="shared" si="4"/>
        <v>48</v>
      </c>
      <c r="I100" s="54">
        <f t="shared" si="5"/>
        <v>4.8</v>
      </c>
      <c r="J100" s="51" t="str">
        <f t="shared" si="6"/>
        <v>25</v>
      </c>
      <c r="K100" s="51" t="str">
        <f t="shared" si="7"/>
        <v>35</v>
      </c>
    </row>
    <row r="101" spans="1:11" ht="16.5">
      <c r="A101" s="49">
        <v>93</v>
      </c>
      <c r="B101" s="50">
        <v>651248</v>
      </c>
      <c r="C101" s="51">
        <v>340</v>
      </c>
      <c r="D101" s="50">
        <v>330</v>
      </c>
      <c r="E101" s="52">
        <v>1.221</v>
      </c>
      <c r="F101" s="51">
        <v>3.7</v>
      </c>
      <c r="G101" s="51">
        <v>100</v>
      </c>
      <c r="H101" s="53" t="str">
        <f t="shared" si="4"/>
        <v>65</v>
      </c>
      <c r="I101" s="54">
        <f t="shared" si="5"/>
        <v>6.5</v>
      </c>
      <c r="J101" s="51" t="str">
        <f t="shared" si="6"/>
        <v>12</v>
      </c>
      <c r="K101" s="51" t="str">
        <f t="shared" si="7"/>
        <v>48</v>
      </c>
    </row>
    <row r="102" spans="1:11" ht="16.5">
      <c r="A102" s="49">
        <v>94</v>
      </c>
      <c r="B102" s="55">
        <v>901633</v>
      </c>
      <c r="C102" s="51">
        <v>350</v>
      </c>
      <c r="D102" s="50">
        <v>340</v>
      </c>
      <c r="E102" s="52">
        <v>1.258</v>
      </c>
      <c r="F102" s="51">
        <v>3.7</v>
      </c>
      <c r="G102" s="51">
        <v>100</v>
      </c>
      <c r="H102" s="53" t="str">
        <f t="shared" si="4"/>
        <v>90</v>
      </c>
      <c r="I102" s="54">
        <f t="shared" si="5"/>
        <v>9</v>
      </c>
      <c r="J102" s="51" t="str">
        <f t="shared" si="6"/>
        <v>16</v>
      </c>
      <c r="K102" s="51" t="str">
        <f t="shared" si="7"/>
        <v>33</v>
      </c>
    </row>
    <row r="103" spans="1:11" ht="16.5">
      <c r="A103" s="49">
        <v>95</v>
      </c>
      <c r="B103" s="55">
        <v>702030</v>
      </c>
      <c r="C103" s="51">
        <v>360</v>
      </c>
      <c r="D103" s="50">
        <v>350</v>
      </c>
      <c r="E103" s="52">
        <v>1.295</v>
      </c>
      <c r="F103" s="53">
        <v>3.7</v>
      </c>
      <c r="G103" s="51">
        <v>100</v>
      </c>
      <c r="H103" s="53" t="str">
        <f t="shared" si="4"/>
        <v>70</v>
      </c>
      <c r="I103" s="54">
        <f t="shared" si="5"/>
        <v>7</v>
      </c>
      <c r="J103" s="51" t="str">
        <f t="shared" si="6"/>
        <v>20</v>
      </c>
      <c r="K103" s="51" t="str">
        <f t="shared" si="7"/>
        <v>30</v>
      </c>
    </row>
    <row r="104" spans="1:11" ht="16.5">
      <c r="A104" s="49">
        <v>96</v>
      </c>
      <c r="B104" s="55">
        <v>482536</v>
      </c>
      <c r="C104" s="51">
        <v>360</v>
      </c>
      <c r="D104" s="50">
        <v>350</v>
      </c>
      <c r="E104" s="52">
        <v>1.295</v>
      </c>
      <c r="F104" s="53">
        <v>3.7</v>
      </c>
      <c r="G104" s="51">
        <v>100</v>
      </c>
      <c r="H104" s="53" t="str">
        <f t="shared" si="4"/>
        <v>48</v>
      </c>
      <c r="I104" s="54">
        <f t="shared" si="5"/>
        <v>4.8</v>
      </c>
      <c r="J104" s="51" t="str">
        <f t="shared" si="6"/>
        <v>25</v>
      </c>
      <c r="K104" s="51" t="str">
        <f t="shared" si="7"/>
        <v>36</v>
      </c>
    </row>
    <row r="105" spans="1:11" ht="16.5">
      <c r="A105" s="49">
        <v>97</v>
      </c>
      <c r="B105" s="55">
        <v>353040</v>
      </c>
      <c r="C105" s="51">
        <v>360</v>
      </c>
      <c r="D105" s="50">
        <v>350</v>
      </c>
      <c r="E105" s="52">
        <v>1.295</v>
      </c>
      <c r="F105" s="51">
        <v>3.7</v>
      </c>
      <c r="G105" s="51">
        <v>100</v>
      </c>
      <c r="H105" s="53" t="str">
        <f t="shared" si="4"/>
        <v>35</v>
      </c>
      <c r="I105" s="54">
        <f t="shared" si="5"/>
        <v>3.5</v>
      </c>
      <c r="J105" s="51" t="str">
        <f t="shared" si="6"/>
        <v>30</v>
      </c>
      <c r="K105" s="51" t="str">
        <f t="shared" si="7"/>
        <v>40</v>
      </c>
    </row>
    <row r="106" spans="1:11" ht="16.5">
      <c r="A106" s="49">
        <v>98</v>
      </c>
      <c r="B106" s="55">
        <v>352447</v>
      </c>
      <c r="C106" s="51">
        <v>360</v>
      </c>
      <c r="D106" s="50">
        <v>350</v>
      </c>
      <c r="E106" s="52">
        <v>1.295</v>
      </c>
      <c r="F106" s="51">
        <v>3.7</v>
      </c>
      <c r="G106" s="51">
        <v>100</v>
      </c>
      <c r="H106" s="53" t="str">
        <f t="shared" si="4"/>
        <v>35</v>
      </c>
      <c r="I106" s="54">
        <f t="shared" si="5"/>
        <v>3.5</v>
      </c>
      <c r="J106" s="51" t="str">
        <f t="shared" si="6"/>
        <v>24</v>
      </c>
      <c r="K106" s="51" t="str">
        <f t="shared" si="7"/>
        <v>47</v>
      </c>
    </row>
    <row r="107" spans="1:11" ht="16.5">
      <c r="A107" s="49">
        <v>99</v>
      </c>
      <c r="B107" s="50">
        <v>453030</v>
      </c>
      <c r="C107" s="51">
        <v>370</v>
      </c>
      <c r="D107" s="50">
        <v>360</v>
      </c>
      <c r="E107" s="52">
        <v>1.332</v>
      </c>
      <c r="F107" s="51">
        <v>3.7</v>
      </c>
      <c r="G107" s="51">
        <v>100</v>
      </c>
      <c r="H107" s="53" t="str">
        <f t="shared" si="4"/>
        <v>45</v>
      </c>
      <c r="I107" s="54">
        <f t="shared" si="5"/>
        <v>4.5</v>
      </c>
      <c r="J107" s="51" t="str">
        <f t="shared" si="6"/>
        <v>30</v>
      </c>
      <c r="K107" s="51" t="str">
        <f t="shared" si="7"/>
        <v>30</v>
      </c>
    </row>
    <row r="108" spans="1:11" ht="16.5">
      <c r="A108" s="49">
        <v>100</v>
      </c>
      <c r="B108" s="50">
        <v>501745</v>
      </c>
      <c r="C108" s="51">
        <v>370</v>
      </c>
      <c r="D108" s="50">
        <v>360</v>
      </c>
      <c r="E108" s="52">
        <v>1.332</v>
      </c>
      <c r="F108" s="51">
        <v>3.7</v>
      </c>
      <c r="G108" s="51">
        <v>100</v>
      </c>
      <c r="H108" s="53" t="str">
        <f t="shared" si="4"/>
        <v>50</v>
      </c>
      <c r="I108" s="54">
        <f t="shared" si="5"/>
        <v>5</v>
      </c>
      <c r="J108" s="51" t="str">
        <f t="shared" si="6"/>
        <v>17</v>
      </c>
      <c r="K108" s="51" t="str">
        <f t="shared" si="7"/>
        <v>45</v>
      </c>
    </row>
    <row r="109" spans="1:11" ht="16.5">
      <c r="A109" s="49">
        <v>101</v>
      </c>
      <c r="B109" s="55">
        <v>352746</v>
      </c>
      <c r="C109" s="51">
        <v>390</v>
      </c>
      <c r="D109" s="50">
        <v>380</v>
      </c>
      <c r="E109" s="52">
        <v>1.406</v>
      </c>
      <c r="F109" s="53">
        <v>3.7</v>
      </c>
      <c r="G109" s="51">
        <v>80</v>
      </c>
      <c r="H109" s="53" t="str">
        <f t="shared" si="4"/>
        <v>35</v>
      </c>
      <c r="I109" s="54">
        <f t="shared" si="5"/>
        <v>3.5</v>
      </c>
      <c r="J109" s="51" t="str">
        <f t="shared" si="6"/>
        <v>27</v>
      </c>
      <c r="K109" s="51" t="str">
        <f t="shared" si="7"/>
        <v>46</v>
      </c>
    </row>
    <row r="110" spans="1:11" ht="16.5">
      <c r="A110" s="49">
        <v>102</v>
      </c>
      <c r="B110" s="56">
        <v>412538</v>
      </c>
      <c r="C110" s="51">
        <v>390</v>
      </c>
      <c r="D110" s="50">
        <v>380</v>
      </c>
      <c r="E110" s="52">
        <v>1.406</v>
      </c>
      <c r="F110" s="53">
        <v>3.7</v>
      </c>
      <c r="G110" s="51">
        <v>80</v>
      </c>
      <c r="H110" s="53" t="str">
        <f t="shared" si="4"/>
        <v>41</v>
      </c>
      <c r="I110" s="54">
        <f t="shared" si="5"/>
        <v>4.1</v>
      </c>
      <c r="J110" s="51" t="str">
        <f t="shared" si="6"/>
        <v>25</v>
      </c>
      <c r="K110" s="51" t="str">
        <f t="shared" si="7"/>
        <v>38</v>
      </c>
    </row>
    <row r="111" spans="1:11" ht="16.5">
      <c r="A111" s="49">
        <v>103</v>
      </c>
      <c r="B111" s="56">
        <v>402547</v>
      </c>
      <c r="C111" s="51">
        <v>390</v>
      </c>
      <c r="D111" s="50">
        <v>380</v>
      </c>
      <c r="E111" s="52">
        <v>1.406</v>
      </c>
      <c r="F111" s="51">
        <v>3.7</v>
      </c>
      <c r="G111" s="51">
        <v>80</v>
      </c>
      <c r="H111" s="53" t="str">
        <f t="shared" si="4"/>
        <v>40</v>
      </c>
      <c r="I111" s="54">
        <f t="shared" si="5"/>
        <v>4</v>
      </c>
      <c r="J111" s="51" t="str">
        <f t="shared" si="6"/>
        <v>25</v>
      </c>
      <c r="K111" s="51" t="str">
        <f t="shared" si="7"/>
        <v>47</v>
      </c>
    </row>
    <row r="112" spans="1:11" ht="16.5">
      <c r="A112" s="49">
        <v>104</v>
      </c>
      <c r="B112" s="56">
        <v>502533</v>
      </c>
      <c r="C112" s="51">
        <v>390</v>
      </c>
      <c r="D112" s="50">
        <v>380</v>
      </c>
      <c r="E112" s="52">
        <v>1.406</v>
      </c>
      <c r="F112" s="51">
        <v>3.7</v>
      </c>
      <c r="G112" s="51">
        <v>80</v>
      </c>
      <c r="H112" s="53" t="str">
        <f t="shared" si="4"/>
        <v>50</v>
      </c>
      <c r="I112" s="54">
        <f t="shared" si="5"/>
        <v>5</v>
      </c>
      <c r="J112" s="51" t="str">
        <f t="shared" si="6"/>
        <v>25</v>
      </c>
      <c r="K112" s="51" t="str">
        <f t="shared" si="7"/>
        <v>33</v>
      </c>
    </row>
    <row r="113" spans="1:11" ht="16.5">
      <c r="A113" s="49">
        <v>105</v>
      </c>
      <c r="B113" s="56">
        <v>493427</v>
      </c>
      <c r="C113" s="51">
        <v>390</v>
      </c>
      <c r="D113" s="50">
        <v>380</v>
      </c>
      <c r="E113" s="52">
        <v>1.406</v>
      </c>
      <c r="F113" s="51">
        <v>3.7</v>
      </c>
      <c r="G113" s="51">
        <v>80</v>
      </c>
      <c r="H113" s="53" t="str">
        <f t="shared" si="4"/>
        <v>49</v>
      </c>
      <c r="I113" s="54">
        <f t="shared" si="5"/>
        <v>4.9</v>
      </c>
      <c r="J113" s="51" t="str">
        <f t="shared" si="6"/>
        <v>34</v>
      </c>
      <c r="K113" s="51" t="str">
        <f t="shared" si="7"/>
        <v>27</v>
      </c>
    </row>
    <row r="114" spans="1:11" ht="16.5">
      <c r="A114" s="49">
        <v>106</v>
      </c>
      <c r="B114" s="56">
        <v>452535</v>
      </c>
      <c r="C114" s="51">
        <v>400</v>
      </c>
      <c r="D114" s="50">
        <v>390</v>
      </c>
      <c r="E114" s="52">
        <v>1.443</v>
      </c>
      <c r="F114" s="51">
        <v>3.7</v>
      </c>
      <c r="G114" s="51">
        <v>80</v>
      </c>
      <c r="H114" s="53" t="str">
        <f t="shared" si="4"/>
        <v>45</v>
      </c>
      <c r="I114" s="54">
        <f t="shared" si="5"/>
        <v>4.5</v>
      </c>
      <c r="J114" s="51" t="str">
        <f t="shared" si="6"/>
        <v>25</v>
      </c>
      <c r="K114" s="51" t="str">
        <f t="shared" si="7"/>
        <v>35</v>
      </c>
    </row>
    <row r="115" spans="1:11" ht="16.5">
      <c r="A115" s="49">
        <v>107</v>
      </c>
      <c r="B115" s="53">
        <v>701835</v>
      </c>
      <c r="C115" s="53">
        <v>410</v>
      </c>
      <c r="D115" s="53">
        <v>400</v>
      </c>
      <c r="E115" s="52">
        <v>1.48</v>
      </c>
      <c r="F115" s="53">
        <v>3.7</v>
      </c>
      <c r="G115" s="53">
        <v>80</v>
      </c>
      <c r="H115" s="53" t="str">
        <f t="shared" si="4"/>
        <v>70</v>
      </c>
      <c r="I115" s="54">
        <f t="shared" si="5"/>
        <v>7</v>
      </c>
      <c r="J115" s="51" t="str">
        <f t="shared" si="6"/>
        <v>18</v>
      </c>
      <c r="K115" s="51" t="str">
        <f t="shared" si="7"/>
        <v>35</v>
      </c>
    </row>
    <row r="116" spans="1:11" ht="16.5">
      <c r="A116" s="49">
        <v>108</v>
      </c>
      <c r="B116" s="56">
        <v>502040</v>
      </c>
      <c r="C116" s="51">
        <v>420</v>
      </c>
      <c r="D116" s="50">
        <v>400</v>
      </c>
      <c r="E116" s="52">
        <v>1.48</v>
      </c>
      <c r="F116" s="53">
        <v>3.7</v>
      </c>
      <c r="G116" s="51">
        <v>80</v>
      </c>
      <c r="H116" s="53" t="str">
        <f t="shared" si="4"/>
        <v>50</v>
      </c>
      <c r="I116" s="54">
        <f t="shared" si="5"/>
        <v>5</v>
      </c>
      <c r="J116" s="51" t="str">
        <f t="shared" si="6"/>
        <v>20</v>
      </c>
      <c r="K116" s="51" t="str">
        <f t="shared" si="7"/>
        <v>40</v>
      </c>
    </row>
    <row r="117" spans="1:11" ht="16.5">
      <c r="A117" s="49">
        <v>109</v>
      </c>
      <c r="B117" s="56">
        <v>403035</v>
      </c>
      <c r="C117" s="51">
        <v>420</v>
      </c>
      <c r="D117" s="50">
        <v>400</v>
      </c>
      <c r="E117" s="52">
        <v>1.48</v>
      </c>
      <c r="F117" s="51">
        <v>3.7</v>
      </c>
      <c r="G117" s="51">
        <v>80</v>
      </c>
      <c r="H117" s="53" t="str">
        <f t="shared" si="4"/>
        <v>40</v>
      </c>
      <c r="I117" s="54">
        <f t="shared" si="5"/>
        <v>4</v>
      </c>
      <c r="J117" s="51" t="str">
        <f t="shared" si="6"/>
        <v>30</v>
      </c>
      <c r="K117" s="51" t="str">
        <f t="shared" si="7"/>
        <v>35</v>
      </c>
    </row>
    <row r="118" spans="1:11" ht="16.5">
      <c r="A118" s="49">
        <v>110</v>
      </c>
      <c r="B118" s="56">
        <v>402440</v>
      </c>
      <c r="C118" s="51">
        <v>420</v>
      </c>
      <c r="D118" s="50">
        <v>400</v>
      </c>
      <c r="E118" s="52">
        <v>1.48</v>
      </c>
      <c r="F118" s="51">
        <v>3.7</v>
      </c>
      <c r="G118" s="51">
        <v>80</v>
      </c>
      <c r="H118" s="53" t="str">
        <f t="shared" si="4"/>
        <v>40</v>
      </c>
      <c r="I118" s="54">
        <f t="shared" si="5"/>
        <v>4</v>
      </c>
      <c r="J118" s="51" t="str">
        <f t="shared" si="6"/>
        <v>24</v>
      </c>
      <c r="K118" s="51" t="str">
        <f t="shared" si="7"/>
        <v>40</v>
      </c>
    </row>
    <row r="119" spans="1:11" ht="16.5">
      <c r="A119" s="49">
        <v>111</v>
      </c>
      <c r="B119" s="56">
        <v>303048</v>
      </c>
      <c r="C119" s="51">
        <v>420</v>
      </c>
      <c r="D119" s="50">
        <v>400</v>
      </c>
      <c r="E119" s="52">
        <v>1.48</v>
      </c>
      <c r="F119" s="51">
        <v>3.7</v>
      </c>
      <c r="G119" s="51">
        <v>80</v>
      </c>
      <c r="H119" s="53" t="str">
        <f t="shared" si="4"/>
        <v>30</v>
      </c>
      <c r="I119" s="54">
        <f t="shared" si="5"/>
        <v>3</v>
      </c>
      <c r="J119" s="51" t="str">
        <f t="shared" si="6"/>
        <v>30</v>
      </c>
      <c r="K119" s="51" t="str">
        <f t="shared" si="7"/>
        <v>48</v>
      </c>
    </row>
    <row r="120" spans="1:11" ht="16.5">
      <c r="A120" s="49">
        <v>112</v>
      </c>
      <c r="B120" s="55">
        <v>701740</v>
      </c>
      <c r="C120" s="51">
        <v>420</v>
      </c>
      <c r="D120" s="50">
        <v>400</v>
      </c>
      <c r="E120" s="52">
        <v>1.48</v>
      </c>
      <c r="F120" s="51">
        <v>3.7</v>
      </c>
      <c r="G120" s="51">
        <v>80</v>
      </c>
      <c r="H120" s="53" t="str">
        <f t="shared" si="4"/>
        <v>70</v>
      </c>
      <c r="I120" s="54">
        <f t="shared" si="5"/>
        <v>7</v>
      </c>
      <c r="J120" s="51" t="str">
        <f t="shared" si="6"/>
        <v>17</v>
      </c>
      <c r="K120" s="51" t="str">
        <f t="shared" si="7"/>
        <v>40</v>
      </c>
    </row>
    <row r="121" spans="1:11" ht="16.5">
      <c r="A121" s="49">
        <v>113</v>
      </c>
      <c r="B121" s="55">
        <v>602530</v>
      </c>
      <c r="C121" s="51">
        <v>420</v>
      </c>
      <c r="D121" s="50">
        <v>400</v>
      </c>
      <c r="E121" s="52">
        <v>1.48</v>
      </c>
      <c r="F121" s="53">
        <v>3.7</v>
      </c>
      <c r="G121" s="51">
        <v>80</v>
      </c>
      <c r="H121" s="53" t="str">
        <f t="shared" si="4"/>
        <v>60</v>
      </c>
      <c r="I121" s="54">
        <f t="shared" si="5"/>
        <v>6</v>
      </c>
      <c r="J121" s="51" t="str">
        <f t="shared" si="6"/>
        <v>25</v>
      </c>
      <c r="K121" s="51" t="str">
        <f t="shared" si="7"/>
        <v>30</v>
      </c>
    </row>
    <row r="122" spans="1:11" ht="16.5">
      <c r="A122" s="49">
        <v>114</v>
      </c>
      <c r="B122" s="55">
        <v>602035</v>
      </c>
      <c r="C122" s="51">
        <v>420</v>
      </c>
      <c r="D122" s="50">
        <v>400</v>
      </c>
      <c r="E122" s="52">
        <v>1.48</v>
      </c>
      <c r="F122" s="53">
        <v>3.7</v>
      </c>
      <c r="G122" s="51">
        <v>80</v>
      </c>
      <c r="H122" s="53" t="str">
        <f t="shared" si="4"/>
        <v>60</v>
      </c>
      <c r="I122" s="54">
        <f t="shared" si="5"/>
        <v>6</v>
      </c>
      <c r="J122" s="51" t="str">
        <f t="shared" si="6"/>
        <v>20</v>
      </c>
      <c r="K122" s="51" t="str">
        <f t="shared" si="7"/>
        <v>35</v>
      </c>
    </row>
    <row r="123" spans="1:11" ht="16.5">
      <c r="A123" s="49">
        <v>115</v>
      </c>
      <c r="B123" s="53">
        <v>631938</v>
      </c>
      <c r="C123" s="53">
        <v>430</v>
      </c>
      <c r="D123" s="53">
        <v>420</v>
      </c>
      <c r="E123" s="52">
        <v>1.554</v>
      </c>
      <c r="F123" s="51">
        <v>3.7</v>
      </c>
      <c r="G123" s="53">
        <v>80</v>
      </c>
      <c r="H123" s="53" t="str">
        <f t="shared" si="4"/>
        <v>63</v>
      </c>
      <c r="I123" s="54">
        <f t="shared" si="5"/>
        <v>6.3</v>
      </c>
      <c r="J123" s="51" t="str">
        <f t="shared" si="6"/>
        <v>19</v>
      </c>
      <c r="K123" s="51" t="str">
        <f t="shared" si="7"/>
        <v>38</v>
      </c>
    </row>
    <row r="124" spans="1:11" ht="16.5">
      <c r="A124" s="49">
        <v>116</v>
      </c>
      <c r="B124" s="55">
        <v>552040</v>
      </c>
      <c r="C124" s="51">
        <v>440</v>
      </c>
      <c r="D124" s="50">
        <v>420</v>
      </c>
      <c r="E124" s="52">
        <v>1.554</v>
      </c>
      <c r="F124" s="51">
        <v>3.7</v>
      </c>
      <c r="G124" s="51">
        <v>80</v>
      </c>
      <c r="H124" s="53" t="str">
        <f t="shared" si="4"/>
        <v>55</v>
      </c>
      <c r="I124" s="54">
        <f t="shared" si="5"/>
        <v>5.5</v>
      </c>
      <c r="J124" s="51" t="str">
        <f t="shared" si="6"/>
        <v>20</v>
      </c>
      <c r="K124" s="51" t="str">
        <f t="shared" si="7"/>
        <v>40</v>
      </c>
    </row>
    <row r="125" spans="1:11" ht="16.5">
      <c r="A125" s="49">
        <v>117</v>
      </c>
      <c r="B125" s="55">
        <v>363338</v>
      </c>
      <c r="C125" s="51">
        <v>440</v>
      </c>
      <c r="D125" s="50">
        <v>420</v>
      </c>
      <c r="E125" s="52">
        <v>1.554</v>
      </c>
      <c r="F125" s="51">
        <v>3.7</v>
      </c>
      <c r="G125" s="51">
        <v>80</v>
      </c>
      <c r="H125" s="53" t="str">
        <f t="shared" si="4"/>
        <v>36</v>
      </c>
      <c r="I125" s="54">
        <f t="shared" si="5"/>
        <v>3.6</v>
      </c>
      <c r="J125" s="51" t="str">
        <f t="shared" si="6"/>
        <v>33</v>
      </c>
      <c r="K125" s="51" t="str">
        <f t="shared" si="7"/>
        <v>38</v>
      </c>
    </row>
    <row r="126" spans="1:11" ht="16.5">
      <c r="A126" s="49">
        <v>118</v>
      </c>
      <c r="B126" s="55">
        <v>503030</v>
      </c>
      <c r="C126" s="51">
        <v>440</v>
      </c>
      <c r="D126" s="50">
        <v>420</v>
      </c>
      <c r="E126" s="52">
        <v>1.554</v>
      </c>
      <c r="F126" s="51">
        <v>3.7</v>
      </c>
      <c r="G126" s="51">
        <v>80</v>
      </c>
      <c r="H126" s="53" t="str">
        <f t="shared" si="4"/>
        <v>50</v>
      </c>
      <c r="I126" s="54">
        <f t="shared" si="5"/>
        <v>5</v>
      </c>
      <c r="J126" s="51" t="str">
        <f t="shared" si="6"/>
        <v>30</v>
      </c>
      <c r="K126" s="51" t="str">
        <f t="shared" si="7"/>
        <v>30</v>
      </c>
    </row>
    <row r="127" spans="1:11" ht="16.5">
      <c r="A127" s="49">
        <v>119</v>
      </c>
      <c r="B127" s="55">
        <v>283643</v>
      </c>
      <c r="C127" s="51">
        <v>440</v>
      </c>
      <c r="D127" s="50">
        <v>420</v>
      </c>
      <c r="E127" s="52">
        <v>1.554</v>
      </c>
      <c r="F127" s="53">
        <v>3.7</v>
      </c>
      <c r="G127" s="51">
        <v>802</v>
      </c>
      <c r="H127" s="53" t="str">
        <f t="shared" si="4"/>
        <v>28</v>
      </c>
      <c r="I127" s="54">
        <f t="shared" si="5"/>
        <v>2.8</v>
      </c>
      <c r="J127" s="51" t="str">
        <f t="shared" si="6"/>
        <v>36</v>
      </c>
      <c r="K127" s="51" t="str">
        <f t="shared" si="7"/>
        <v>43</v>
      </c>
    </row>
    <row r="128" spans="1:11" ht="16.5">
      <c r="A128" s="49">
        <v>120</v>
      </c>
      <c r="B128" s="53">
        <v>402058</v>
      </c>
      <c r="C128" s="53">
        <v>440</v>
      </c>
      <c r="D128" s="53">
        <v>430</v>
      </c>
      <c r="E128" s="52">
        <v>1.591</v>
      </c>
      <c r="F128" s="53">
        <v>3.7</v>
      </c>
      <c r="G128" s="53">
        <v>80</v>
      </c>
      <c r="H128" s="53" t="str">
        <f t="shared" si="4"/>
        <v>40</v>
      </c>
      <c r="I128" s="54">
        <f t="shared" si="5"/>
        <v>4</v>
      </c>
      <c r="J128" s="51" t="str">
        <f t="shared" si="6"/>
        <v>20</v>
      </c>
      <c r="K128" s="51" t="str">
        <f t="shared" si="7"/>
        <v>58</v>
      </c>
    </row>
    <row r="129" spans="1:11" ht="16.5">
      <c r="A129" s="49">
        <v>121</v>
      </c>
      <c r="B129" s="55">
        <v>502535</v>
      </c>
      <c r="C129" s="51">
        <v>450</v>
      </c>
      <c r="D129" s="50">
        <v>430</v>
      </c>
      <c r="E129" s="52">
        <v>1.591</v>
      </c>
      <c r="F129" s="51">
        <v>3.7</v>
      </c>
      <c r="G129" s="51">
        <v>80</v>
      </c>
      <c r="H129" s="53" t="str">
        <f t="shared" si="4"/>
        <v>50</v>
      </c>
      <c r="I129" s="54">
        <f t="shared" si="5"/>
        <v>5</v>
      </c>
      <c r="J129" s="51" t="str">
        <f t="shared" si="6"/>
        <v>25</v>
      </c>
      <c r="K129" s="51" t="str">
        <f t="shared" si="7"/>
        <v>35</v>
      </c>
    </row>
    <row r="130" spans="1:11" ht="16.5">
      <c r="A130" s="49">
        <v>122</v>
      </c>
      <c r="B130" s="55">
        <v>802030</v>
      </c>
      <c r="C130" s="51">
        <v>450</v>
      </c>
      <c r="D130" s="50">
        <v>430</v>
      </c>
      <c r="E130" s="52">
        <v>1.591</v>
      </c>
      <c r="F130" s="51">
        <v>3.7</v>
      </c>
      <c r="G130" s="51">
        <v>80</v>
      </c>
      <c r="H130" s="53" t="str">
        <f t="shared" si="4"/>
        <v>80</v>
      </c>
      <c r="I130" s="54">
        <f t="shared" si="5"/>
        <v>8</v>
      </c>
      <c r="J130" s="51" t="str">
        <f t="shared" si="6"/>
        <v>20</v>
      </c>
      <c r="K130" s="51" t="str">
        <f t="shared" si="7"/>
        <v>30</v>
      </c>
    </row>
    <row r="131" spans="1:11" ht="16.5">
      <c r="A131" s="49">
        <v>123</v>
      </c>
      <c r="B131" s="55">
        <v>732535</v>
      </c>
      <c r="C131" s="51">
        <v>470</v>
      </c>
      <c r="D131" s="50">
        <v>450</v>
      </c>
      <c r="E131" s="52">
        <v>1.665</v>
      </c>
      <c r="F131" s="51">
        <v>3.7</v>
      </c>
      <c r="G131" s="51">
        <v>80</v>
      </c>
      <c r="H131" s="53" t="str">
        <f t="shared" si="4"/>
        <v>73</v>
      </c>
      <c r="I131" s="54">
        <f t="shared" si="5"/>
        <v>7.3</v>
      </c>
      <c r="J131" s="51" t="str">
        <f t="shared" si="6"/>
        <v>25</v>
      </c>
      <c r="K131" s="51" t="str">
        <f t="shared" si="7"/>
        <v>35</v>
      </c>
    </row>
    <row r="132" spans="1:11" ht="16.5">
      <c r="A132" s="49">
        <v>124</v>
      </c>
      <c r="B132" s="50">
        <v>403040</v>
      </c>
      <c r="C132" s="51">
        <v>470</v>
      </c>
      <c r="D132" s="50">
        <v>450</v>
      </c>
      <c r="E132" s="52">
        <v>1.665</v>
      </c>
      <c r="F132" s="51">
        <v>3.7</v>
      </c>
      <c r="G132" s="51">
        <v>80</v>
      </c>
      <c r="H132" s="53" t="str">
        <f t="shared" si="4"/>
        <v>40</v>
      </c>
      <c r="I132" s="54">
        <f t="shared" si="5"/>
        <v>4</v>
      </c>
      <c r="J132" s="51" t="str">
        <f t="shared" si="6"/>
        <v>30</v>
      </c>
      <c r="K132" s="51" t="str">
        <f t="shared" si="7"/>
        <v>40</v>
      </c>
    </row>
    <row r="133" spans="1:11" ht="16.5">
      <c r="A133" s="49">
        <v>125</v>
      </c>
      <c r="B133" s="50">
        <v>452547</v>
      </c>
      <c r="C133" s="51">
        <v>470</v>
      </c>
      <c r="D133" s="50">
        <v>450</v>
      </c>
      <c r="E133" s="52">
        <v>1.665</v>
      </c>
      <c r="F133" s="53">
        <v>3.7</v>
      </c>
      <c r="G133" s="51">
        <v>80</v>
      </c>
      <c r="H133" s="53" t="str">
        <f t="shared" si="4"/>
        <v>45</v>
      </c>
      <c r="I133" s="54">
        <f t="shared" si="5"/>
        <v>4.5</v>
      </c>
      <c r="J133" s="51" t="str">
        <f t="shared" si="6"/>
        <v>25</v>
      </c>
      <c r="K133" s="51" t="str">
        <f t="shared" si="7"/>
        <v>47</v>
      </c>
    </row>
    <row r="134" spans="1:11" ht="16.5">
      <c r="A134" s="49">
        <v>126</v>
      </c>
      <c r="B134" s="56">
        <v>502045</v>
      </c>
      <c r="C134" s="51">
        <v>470</v>
      </c>
      <c r="D134" s="50">
        <v>450</v>
      </c>
      <c r="E134" s="52">
        <v>1.665</v>
      </c>
      <c r="F134" s="53">
        <v>3.7</v>
      </c>
      <c r="G134" s="53">
        <v>80</v>
      </c>
      <c r="H134" s="53" t="str">
        <f t="shared" si="4"/>
        <v>50</v>
      </c>
      <c r="I134" s="54">
        <f t="shared" si="5"/>
        <v>5</v>
      </c>
      <c r="J134" s="51" t="str">
        <f t="shared" si="6"/>
        <v>20</v>
      </c>
      <c r="K134" s="51" t="str">
        <f t="shared" si="7"/>
        <v>45</v>
      </c>
    </row>
    <row r="135" spans="1:11" ht="16.5">
      <c r="A135" s="49">
        <v>127</v>
      </c>
      <c r="B135" s="56">
        <v>522535</v>
      </c>
      <c r="C135" s="51">
        <v>470</v>
      </c>
      <c r="D135" s="50">
        <v>450</v>
      </c>
      <c r="E135" s="52">
        <v>1.665</v>
      </c>
      <c r="F135" s="51">
        <v>3.7</v>
      </c>
      <c r="G135" s="51">
        <v>80</v>
      </c>
      <c r="H135" s="53" t="str">
        <f t="shared" si="4"/>
        <v>52</v>
      </c>
      <c r="I135" s="54">
        <f t="shared" si="5"/>
        <v>5.2</v>
      </c>
      <c r="J135" s="51" t="str">
        <f t="shared" si="6"/>
        <v>25</v>
      </c>
      <c r="K135" s="51" t="str">
        <f t="shared" si="7"/>
        <v>35</v>
      </c>
    </row>
    <row r="136" spans="1:11" ht="16.5">
      <c r="A136" s="49">
        <v>128</v>
      </c>
      <c r="B136" s="56">
        <v>652633</v>
      </c>
      <c r="C136" s="51">
        <v>480</v>
      </c>
      <c r="D136" s="50">
        <v>460</v>
      </c>
      <c r="E136" s="52">
        <v>1.702</v>
      </c>
      <c r="F136" s="51">
        <v>3.7</v>
      </c>
      <c r="G136" s="51">
        <v>80</v>
      </c>
      <c r="H136" s="53" t="str">
        <f t="shared" si="4"/>
        <v>65</v>
      </c>
      <c r="I136" s="54">
        <f t="shared" si="5"/>
        <v>6.5</v>
      </c>
      <c r="J136" s="51" t="str">
        <f t="shared" si="6"/>
        <v>26</v>
      </c>
      <c r="K136" s="51" t="str">
        <f t="shared" si="7"/>
        <v>33</v>
      </c>
    </row>
    <row r="137" spans="1:11" ht="16.5">
      <c r="A137" s="49">
        <v>129</v>
      </c>
      <c r="B137" s="56">
        <v>463232</v>
      </c>
      <c r="C137" s="51">
        <v>490</v>
      </c>
      <c r="D137" s="50">
        <v>470</v>
      </c>
      <c r="E137" s="52">
        <v>1.739</v>
      </c>
      <c r="F137" s="51">
        <v>3.7</v>
      </c>
      <c r="G137" s="51">
        <v>80</v>
      </c>
      <c r="H137" s="53" t="str">
        <f t="shared" si="4"/>
        <v>46</v>
      </c>
      <c r="I137" s="54">
        <f t="shared" si="5"/>
        <v>4.6</v>
      </c>
      <c r="J137" s="51" t="str">
        <f t="shared" si="6"/>
        <v>32</v>
      </c>
      <c r="K137" s="51" t="str">
        <f t="shared" si="7"/>
        <v>32</v>
      </c>
    </row>
    <row r="138" spans="1:11" ht="16.5">
      <c r="A138" s="49">
        <v>130</v>
      </c>
      <c r="B138" s="56">
        <v>502540</v>
      </c>
      <c r="C138" s="51">
        <v>520</v>
      </c>
      <c r="D138" s="50">
        <v>500</v>
      </c>
      <c r="E138" s="52">
        <v>1.85</v>
      </c>
      <c r="F138" s="51">
        <v>3.7</v>
      </c>
      <c r="G138" s="51">
        <v>80</v>
      </c>
      <c r="H138" s="53" t="str">
        <f aca="true" t="shared" si="8" ref="H138:H201">MIDB(B138,1,2)</f>
        <v>50</v>
      </c>
      <c r="I138" s="54">
        <f aca="true" t="shared" si="9" ref="I138:I201">H138/10</f>
        <v>5</v>
      </c>
      <c r="J138" s="51" t="str">
        <f aca="true" t="shared" si="10" ref="J138:J201">MIDB(B138,3,2)</f>
        <v>25</v>
      </c>
      <c r="K138" s="51" t="str">
        <f aca="true" t="shared" si="11" ref="K138:K201">MIDB(B138,5,2)</f>
        <v>40</v>
      </c>
    </row>
    <row r="139" spans="1:11" ht="16.5">
      <c r="A139" s="49">
        <v>131</v>
      </c>
      <c r="B139" s="56">
        <v>501763</v>
      </c>
      <c r="C139" s="51">
        <v>520</v>
      </c>
      <c r="D139" s="50">
        <v>500</v>
      </c>
      <c r="E139" s="52">
        <v>1.85</v>
      </c>
      <c r="F139" s="53">
        <v>3.7</v>
      </c>
      <c r="G139" s="51">
        <v>80</v>
      </c>
      <c r="H139" s="53" t="str">
        <f t="shared" si="8"/>
        <v>50</v>
      </c>
      <c r="I139" s="54">
        <f t="shared" si="9"/>
        <v>5</v>
      </c>
      <c r="J139" s="51" t="str">
        <f t="shared" si="10"/>
        <v>17</v>
      </c>
      <c r="K139" s="51" t="str">
        <f t="shared" si="11"/>
        <v>63</v>
      </c>
    </row>
    <row r="140" spans="1:11" ht="16.5">
      <c r="A140" s="49">
        <v>132</v>
      </c>
      <c r="B140" s="55">
        <v>603030</v>
      </c>
      <c r="C140" s="51">
        <v>520</v>
      </c>
      <c r="D140" s="50">
        <v>500</v>
      </c>
      <c r="E140" s="52">
        <v>1.85</v>
      </c>
      <c r="F140" s="53">
        <v>3.7</v>
      </c>
      <c r="G140" s="51">
        <v>80</v>
      </c>
      <c r="H140" s="53" t="str">
        <f t="shared" si="8"/>
        <v>60</v>
      </c>
      <c r="I140" s="54">
        <f t="shared" si="9"/>
        <v>6</v>
      </c>
      <c r="J140" s="51" t="str">
        <f t="shared" si="10"/>
        <v>30</v>
      </c>
      <c r="K140" s="51" t="str">
        <f t="shared" si="11"/>
        <v>30</v>
      </c>
    </row>
    <row r="141" spans="1:11" ht="16.5">
      <c r="A141" s="49">
        <v>133</v>
      </c>
      <c r="B141" s="55">
        <v>602045</v>
      </c>
      <c r="C141" s="51">
        <v>520</v>
      </c>
      <c r="D141" s="50">
        <v>500</v>
      </c>
      <c r="E141" s="52">
        <v>1.85</v>
      </c>
      <c r="F141" s="51">
        <v>3.7</v>
      </c>
      <c r="G141" s="51">
        <v>80</v>
      </c>
      <c r="H141" s="53" t="str">
        <f t="shared" si="8"/>
        <v>60</v>
      </c>
      <c r="I141" s="54">
        <f t="shared" si="9"/>
        <v>6</v>
      </c>
      <c r="J141" s="51" t="str">
        <f t="shared" si="10"/>
        <v>20</v>
      </c>
      <c r="K141" s="51" t="str">
        <f t="shared" si="11"/>
        <v>45</v>
      </c>
    </row>
    <row r="142" spans="1:11" ht="16.5">
      <c r="A142" s="49">
        <v>134</v>
      </c>
      <c r="B142" s="55">
        <v>622535</v>
      </c>
      <c r="C142" s="51">
        <v>520</v>
      </c>
      <c r="D142" s="50">
        <v>500</v>
      </c>
      <c r="E142" s="52">
        <v>1.85</v>
      </c>
      <c r="F142" s="51">
        <v>3.7</v>
      </c>
      <c r="G142" s="51">
        <v>80</v>
      </c>
      <c r="H142" s="53" t="str">
        <f t="shared" si="8"/>
        <v>62</v>
      </c>
      <c r="I142" s="54">
        <f t="shared" si="9"/>
        <v>6.2</v>
      </c>
      <c r="J142" s="51" t="str">
        <f t="shared" si="10"/>
        <v>25</v>
      </c>
      <c r="K142" s="51" t="str">
        <f t="shared" si="11"/>
        <v>35</v>
      </c>
    </row>
    <row r="143" spans="1:11" ht="16.5">
      <c r="A143" s="49">
        <v>135</v>
      </c>
      <c r="B143" s="55">
        <v>902030</v>
      </c>
      <c r="C143" s="51">
        <v>520</v>
      </c>
      <c r="D143" s="50">
        <v>500</v>
      </c>
      <c r="E143" s="52">
        <v>1.85</v>
      </c>
      <c r="F143" s="51">
        <v>3.7</v>
      </c>
      <c r="G143" s="51">
        <v>80</v>
      </c>
      <c r="H143" s="53" t="str">
        <f t="shared" si="8"/>
        <v>90</v>
      </c>
      <c r="I143" s="54">
        <f t="shared" si="9"/>
        <v>9</v>
      </c>
      <c r="J143" s="51" t="str">
        <f t="shared" si="10"/>
        <v>20</v>
      </c>
      <c r="K143" s="51" t="str">
        <f t="shared" si="11"/>
        <v>30</v>
      </c>
    </row>
    <row r="144" spans="1:11" ht="16.5">
      <c r="A144" s="49">
        <v>136</v>
      </c>
      <c r="B144" s="55">
        <v>503035</v>
      </c>
      <c r="C144" s="51">
        <v>520</v>
      </c>
      <c r="D144" s="50">
        <v>500</v>
      </c>
      <c r="E144" s="52">
        <v>1.85</v>
      </c>
      <c r="F144" s="51">
        <v>3.7</v>
      </c>
      <c r="G144" s="53">
        <v>80</v>
      </c>
      <c r="H144" s="53" t="str">
        <f t="shared" si="8"/>
        <v>50</v>
      </c>
      <c r="I144" s="54">
        <f t="shared" si="9"/>
        <v>5</v>
      </c>
      <c r="J144" s="51" t="str">
        <f t="shared" si="10"/>
        <v>30</v>
      </c>
      <c r="K144" s="51" t="str">
        <f t="shared" si="11"/>
        <v>35</v>
      </c>
    </row>
    <row r="145" spans="1:11" ht="16.5">
      <c r="A145" s="49">
        <v>137</v>
      </c>
      <c r="B145" s="55">
        <v>482837</v>
      </c>
      <c r="C145" s="51">
        <v>520</v>
      </c>
      <c r="D145" s="50">
        <v>500</v>
      </c>
      <c r="E145" s="52">
        <v>1.85</v>
      </c>
      <c r="F145" s="53">
        <v>3.7</v>
      </c>
      <c r="G145" s="51">
        <v>80</v>
      </c>
      <c r="H145" s="53" t="str">
        <f t="shared" si="8"/>
        <v>48</v>
      </c>
      <c r="I145" s="54">
        <f t="shared" si="9"/>
        <v>4.8</v>
      </c>
      <c r="J145" s="51" t="str">
        <f t="shared" si="10"/>
        <v>28</v>
      </c>
      <c r="K145" s="51" t="str">
        <f t="shared" si="11"/>
        <v>37</v>
      </c>
    </row>
    <row r="146" spans="1:11" ht="16.5">
      <c r="A146" s="49">
        <v>138</v>
      </c>
      <c r="B146" s="55">
        <v>323246</v>
      </c>
      <c r="C146" s="51">
        <v>520</v>
      </c>
      <c r="D146" s="50">
        <v>500</v>
      </c>
      <c r="E146" s="52">
        <v>1.85</v>
      </c>
      <c r="F146" s="53">
        <v>3.7</v>
      </c>
      <c r="G146" s="51">
        <v>80</v>
      </c>
      <c r="H146" s="53" t="str">
        <f t="shared" si="8"/>
        <v>32</v>
      </c>
      <c r="I146" s="54">
        <f t="shared" si="9"/>
        <v>3.2</v>
      </c>
      <c r="J146" s="51" t="str">
        <f t="shared" si="10"/>
        <v>32</v>
      </c>
      <c r="K146" s="51" t="str">
        <f t="shared" si="11"/>
        <v>46</v>
      </c>
    </row>
    <row r="147" spans="1:11" ht="16.5">
      <c r="A147" s="49">
        <v>139</v>
      </c>
      <c r="B147" s="55">
        <v>652040</v>
      </c>
      <c r="C147" s="51">
        <v>620</v>
      </c>
      <c r="D147" s="50">
        <v>600</v>
      </c>
      <c r="E147" s="52">
        <v>2.22</v>
      </c>
      <c r="F147" s="51">
        <v>3.7</v>
      </c>
      <c r="G147" s="51">
        <v>80</v>
      </c>
      <c r="H147" s="53" t="str">
        <f t="shared" si="8"/>
        <v>65</v>
      </c>
      <c r="I147" s="54">
        <f t="shared" si="9"/>
        <v>6.5</v>
      </c>
      <c r="J147" s="51" t="str">
        <f t="shared" si="10"/>
        <v>20</v>
      </c>
      <c r="K147" s="51" t="str">
        <f t="shared" si="11"/>
        <v>40</v>
      </c>
    </row>
    <row r="148" spans="1:11" ht="16.5">
      <c r="A148" s="49">
        <v>140</v>
      </c>
      <c r="B148" s="55">
        <v>802035</v>
      </c>
      <c r="C148" s="51">
        <v>520</v>
      </c>
      <c r="D148" s="50">
        <v>500</v>
      </c>
      <c r="E148" s="52">
        <v>1.85</v>
      </c>
      <c r="F148" s="51">
        <v>3.7</v>
      </c>
      <c r="G148" s="51">
        <v>80</v>
      </c>
      <c r="H148" s="53" t="str">
        <f t="shared" si="8"/>
        <v>80</v>
      </c>
      <c r="I148" s="54">
        <f t="shared" si="9"/>
        <v>8</v>
      </c>
      <c r="J148" s="51" t="str">
        <f t="shared" si="10"/>
        <v>20</v>
      </c>
      <c r="K148" s="51" t="str">
        <f t="shared" si="11"/>
        <v>35</v>
      </c>
    </row>
    <row r="149" spans="1:11" ht="16.5">
      <c r="A149" s="49">
        <v>141</v>
      </c>
      <c r="B149" s="55">
        <v>392264</v>
      </c>
      <c r="C149" s="51">
        <v>550</v>
      </c>
      <c r="D149" s="50">
        <v>530</v>
      </c>
      <c r="E149" s="52">
        <v>1.961</v>
      </c>
      <c r="F149" s="51">
        <v>3.7</v>
      </c>
      <c r="G149" s="51">
        <v>80</v>
      </c>
      <c r="H149" s="53" t="str">
        <f t="shared" si="8"/>
        <v>39</v>
      </c>
      <c r="I149" s="54">
        <f t="shared" si="9"/>
        <v>3.9</v>
      </c>
      <c r="J149" s="51" t="str">
        <f t="shared" si="10"/>
        <v>22</v>
      </c>
      <c r="K149" s="51" t="str">
        <f t="shared" si="11"/>
        <v>64</v>
      </c>
    </row>
    <row r="150" spans="1:11" ht="16.5">
      <c r="A150" s="49">
        <v>142</v>
      </c>
      <c r="B150" s="55">
        <v>274347</v>
      </c>
      <c r="C150" s="51">
        <v>570</v>
      </c>
      <c r="D150" s="50">
        <v>550</v>
      </c>
      <c r="E150" s="52">
        <v>2.035</v>
      </c>
      <c r="F150" s="51">
        <v>3.7</v>
      </c>
      <c r="G150" s="51">
        <v>80</v>
      </c>
      <c r="H150" s="53" t="str">
        <f t="shared" si="8"/>
        <v>27</v>
      </c>
      <c r="I150" s="54">
        <f t="shared" si="9"/>
        <v>2.7</v>
      </c>
      <c r="J150" s="51" t="str">
        <f t="shared" si="10"/>
        <v>43</v>
      </c>
      <c r="K150" s="51" t="str">
        <f t="shared" si="11"/>
        <v>47</v>
      </c>
    </row>
    <row r="151" spans="1:11" ht="16.5">
      <c r="A151" s="49">
        <v>143</v>
      </c>
      <c r="B151" s="50">
        <v>303450</v>
      </c>
      <c r="C151" s="51">
        <v>570</v>
      </c>
      <c r="D151" s="50">
        <v>550</v>
      </c>
      <c r="E151" s="52">
        <v>2.035</v>
      </c>
      <c r="F151" s="53">
        <v>3.7</v>
      </c>
      <c r="G151" s="51">
        <v>80</v>
      </c>
      <c r="H151" s="53" t="str">
        <f t="shared" si="8"/>
        <v>30</v>
      </c>
      <c r="I151" s="54">
        <f t="shared" si="9"/>
        <v>3</v>
      </c>
      <c r="J151" s="51" t="str">
        <f t="shared" si="10"/>
        <v>34</v>
      </c>
      <c r="K151" s="51" t="str">
        <f t="shared" si="11"/>
        <v>50</v>
      </c>
    </row>
    <row r="152" spans="1:11" ht="16.5">
      <c r="A152" s="49">
        <v>144</v>
      </c>
      <c r="B152" s="55">
        <v>503040</v>
      </c>
      <c r="C152" s="51">
        <v>570</v>
      </c>
      <c r="D152" s="50">
        <v>550</v>
      </c>
      <c r="E152" s="52">
        <v>2.035</v>
      </c>
      <c r="F152" s="53">
        <v>3.7</v>
      </c>
      <c r="G152" s="51">
        <v>80</v>
      </c>
      <c r="H152" s="53" t="str">
        <f t="shared" si="8"/>
        <v>50</v>
      </c>
      <c r="I152" s="54">
        <f t="shared" si="9"/>
        <v>5</v>
      </c>
      <c r="J152" s="51" t="str">
        <f t="shared" si="10"/>
        <v>30</v>
      </c>
      <c r="K152" s="51" t="str">
        <f t="shared" si="11"/>
        <v>40</v>
      </c>
    </row>
    <row r="153" spans="1:11" ht="16.5">
      <c r="A153" s="49">
        <v>145</v>
      </c>
      <c r="B153" s="55">
        <v>503535</v>
      </c>
      <c r="C153" s="51">
        <v>620</v>
      </c>
      <c r="D153" s="50">
        <v>600</v>
      </c>
      <c r="E153" s="52">
        <v>2.22</v>
      </c>
      <c r="F153" s="51">
        <v>3.7</v>
      </c>
      <c r="G153" s="51">
        <v>80</v>
      </c>
      <c r="H153" s="53" t="str">
        <f t="shared" si="8"/>
        <v>50</v>
      </c>
      <c r="I153" s="54">
        <f t="shared" si="9"/>
        <v>5</v>
      </c>
      <c r="J153" s="51" t="str">
        <f t="shared" si="10"/>
        <v>35</v>
      </c>
      <c r="K153" s="51" t="str">
        <f t="shared" si="11"/>
        <v>35</v>
      </c>
    </row>
    <row r="154" spans="1:11" ht="16.5">
      <c r="A154" s="49">
        <v>146</v>
      </c>
      <c r="B154" s="55">
        <v>304053</v>
      </c>
      <c r="C154" s="51">
        <v>620</v>
      </c>
      <c r="D154" s="50">
        <v>600</v>
      </c>
      <c r="E154" s="52">
        <v>2.22</v>
      </c>
      <c r="F154" s="51">
        <v>3.7</v>
      </c>
      <c r="G154" s="53">
        <v>80</v>
      </c>
      <c r="H154" s="53" t="str">
        <f t="shared" si="8"/>
        <v>30</v>
      </c>
      <c r="I154" s="54">
        <f t="shared" si="9"/>
        <v>3</v>
      </c>
      <c r="J154" s="51" t="str">
        <f t="shared" si="10"/>
        <v>40</v>
      </c>
      <c r="K154" s="51" t="str">
        <f t="shared" si="11"/>
        <v>53</v>
      </c>
    </row>
    <row r="155" spans="1:11" ht="16.5">
      <c r="A155" s="49">
        <v>147</v>
      </c>
      <c r="B155" s="55">
        <v>603035</v>
      </c>
      <c r="C155" s="51">
        <v>620</v>
      </c>
      <c r="D155" s="50">
        <v>600</v>
      </c>
      <c r="E155" s="52">
        <v>2.22</v>
      </c>
      <c r="F155" s="51">
        <v>3.7</v>
      </c>
      <c r="G155" s="51">
        <v>80</v>
      </c>
      <c r="H155" s="53" t="str">
        <f t="shared" si="8"/>
        <v>60</v>
      </c>
      <c r="I155" s="54">
        <f t="shared" si="9"/>
        <v>6</v>
      </c>
      <c r="J155" s="51" t="str">
        <f t="shared" si="10"/>
        <v>30</v>
      </c>
      <c r="K155" s="51" t="str">
        <f t="shared" si="11"/>
        <v>35</v>
      </c>
    </row>
    <row r="156" spans="1:11" ht="16.5">
      <c r="A156" s="49">
        <v>148</v>
      </c>
      <c r="B156" s="55">
        <v>701763</v>
      </c>
      <c r="C156" s="51">
        <v>620</v>
      </c>
      <c r="D156" s="50">
        <v>600</v>
      </c>
      <c r="E156" s="52">
        <v>2.22</v>
      </c>
      <c r="F156" s="51">
        <v>3.7</v>
      </c>
      <c r="G156" s="51">
        <v>80</v>
      </c>
      <c r="H156" s="53" t="str">
        <f t="shared" si="8"/>
        <v>70</v>
      </c>
      <c r="I156" s="54">
        <f t="shared" si="9"/>
        <v>7</v>
      </c>
      <c r="J156" s="51" t="str">
        <f t="shared" si="10"/>
        <v>17</v>
      </c>
      <c r="K156" s="51" t="str">
        <f t="shared" si="11"/>
        <v>63</v>
      </c>
    </row>
    <row r="157" spans="1:11" ht="16.5">
      <c r="A157" s="49">
        <v>149</v>
      </c>
      <c r="B157" s="55">
        <v>801558</v>
      </c>
      <c r="C157" s="51">
        <v>620</v>
      </c>
      <c r="D157" s="50">
        <v>600</v>
      </c>
      <c r="E157" s="52">
        <v>2.22</v>
      </c>
      <c r="F157" s="53">
        <v>3.7</v>
      </c>
      <c r="G157" s="51">
        <v>80</v>
      </c>
      <c r="H157" s="53" t="str">
        <f t="shared" si="8"/>
        <v>80</v>
      </c>
      <c r="I157" s="54">
        <f t="shared" si="9"/>
        <v>8</v>
      </c>
      <c r="J157" s="51" t="str">
        <f t="shared" si="10"/>
        <v>15</v>
      </c>
      <c r="K157" s="51" t="str">
        <f t="shared" si="11"/>
        <v>58</v>
      </c>
    </row>
    <row r="158" spans="1:11" ht="16.5">
      <c r="A158" s="49">
        <v>150</v>
      </c>
      <c r="B158" s="55">
        <v>802040</v>
      </c>
      <c r="C158" s="51">
        <v>620</v>
      </c>
      <c r="D158" s="50">
        <v>600</v>
      </c>
      <c r="E158" s="52">
        <v>2.22</v>
      </c>
      <c r="F158" s="53">
        <v>3.7</v>
      </c>
      <c r="G158" s="51">
        <v>80</v>
      </c>
      <c r="H158" s="53" t="str">
        <f t="shared" si="8"/>
        <v>80</v>
      </c>
      <c r="I158" s="54">
        <f t="shared" si="9"/>
        <v>8</v>
      </c>
      <c r="J158" s="51" t="str">
        <f t="shared" si="10"/>
        <v>20</v>
      </c>
      <c r="K158" s="51" t="str">
        <f t="shared" si="11"/>
        <v>40</v>
      </c>
    </row>
    <row r="159" spans="1:11" ht="16.5">
      <c r="A159" s="49">
        <v>151</v>
      </c>
      <c r="B159" s="55">
        <v>362468</v>
      </c>
      <c r="C159" s="51">
        <v>620</v>
      </c>
      <c r="D159" s="50">
        <v>600</v>
      </c>
      <c r="E159" s="52">
        <v>2.22</v>
      </c>
      <c r="F159" s="51">
        <v>3.7</v>
      </c>
      <c r="G159" s="51">
        <v>80</v>
      </c>
      <c r="H159" s="53" t="str">
        <f t="shared" si="8"/>
        <v>36</v>
      </c>
      <c r="I159" s="54">
        <f t="shared" si="9"/>
        <v>3.6</v>
      </c>
      <c r="J159" s="51" t="str">
        <f t="shared" si="10"/>
        <v>24</v>
      </c>
      <c r="K159" s="51" t="str">
        <f t="shared" si="11"/>
        <v>68</v>
      </c>
    </row>
    <row r="160" spans="1:11" ht="16.5">
      <c r="A160" s="49">
        <v>152</v>
      </c>
      <c r="B160" s="55">
        <v>852530</v>
      </c>
      <c r="C160" s="51">
        <v>620</v>
      </c>
      <c r="D160" s="50">
        <v>600</v>
      </c>
      <c r="E160" s="52">
        <v>2.22</v>
      </c>
      <c r="F160" s="51">
        <v>3.7</v>
      </c>
      <c r="G160" s="51">
        <v>80</v>
      </c>
      <c r="H160" s="53" t="str">
        <f t="shared" si="8"/>
        <v>85</v>
      </c>
      <c r="I160" s="54">
        <f t="shared" si="9"/>
        <v>8.5</v>
      </c>
      <c r="J160" s="51" t="str">
        <f t="shared" si="10"/>
        <v>25</v>
      </c>
      <c r="K160" s="51" t="str">
        <f t="shared" si="11"/>
        <v>30</v>
      </c>
    </row>
    <row r="161" spans="1:11" ht="16.5">
      <c r="A161" s="49">
        <v>153</v>
      </c>
      <c r="B161" s="55">
        <v>103245</v>
      </c>
      <c r="C161" s="51">
        <v>620</v>
      </c>
      <c r="D161" s="50">
        <v>600</v>
      </c>
      <c r="E161" s="52">
        <v>2.22</v>
      </c>
      <c r="F161" s="51">
        <v>3.7</v>
      </c>
      <c r="G161" s="51">
        <v>80</v>
      </c>
      <c r="H161" s="53" t="str">
        <f t="shared" si="8"/>
        <v>10</v>
      </c>
      <c r="I161" s="54">
        <v>10</v>
      </c>
      <c r="J161" s="51" t="str">
        <f t="shared" si="10"/>
        <v>32</v>
      </c>
      <c r="K161" s="51" t="str">
        <f t="shared" si="11"/>
        <v>45</v>
      </c>
    </row>
    <row r="162" spans="1:11" ht="16.5">
      <c r="A162" s="49">
        <v>154</v>
      </c>
      <c r="B162" s="55">
        <v>851841</v>
      </c>
      <c r="C162" s="51">
        <v>630</v>
      </c>
      <c r="D162" s="50">
        <v>610</v>
      </c>
      <c r="E162" s="52">
        <v>2.257</v>
      </c>
      <c r="F162" s="51">
        <v>3.7</v>
      </c>
      <c r="G162" s="51">
        <v>80</v>
      </c>
      <c r="H162" s="53" t="str">
        <f t="shared" si="8"/>
        <v>85</v>
      </c>
      <c r="I162" s="54">
        <f t="shared" si="9"/>
        <v>8.5</v>
      </c>
      <c r="J162" s="51" t="str">
        <f t="shared" si="10"/>
        <v>18</v>
      </c>
      <c r="K162" s="51" t="str">
        <f t="shared" si="11"/>
        <v>41</v>
      </c>
    </row>
    <row r="163" spans="1:11" ht="16.5">
      <c r="A163" s="49">
        <v>155</v>
      </c>
      <c r="B163" s="53">
        <v>552060</v>
      </c>
      <c r="C163" s="53">
        <v>630</v>
      </c>
      <c r="D163" s="53">
        <v>620</v>
      </c>
      <c r="E163" s="52">
        <v>2.294</v>
      </c>
      <c r="F163" s="53">
        <v>3.7</v>
      </c>
      <c r="G163" s="51">
        <v>80</v>
      </c>
      <c r="H163" s="53" t="str">
        <f t="shared" si="8"/>
        <v>55</v>
      </c>
      <c r="I163" s="54">
        <f t="shared" si="9"/>
        <v>5.5</v>
      </c>
      <c r="J163" s="51" t="str">
        <f t="shared" si="10"/>
        <v>20</v>
      </c>
      <c r="K163" s="51" t="str">
        <f t="shared" si="11"/>
        <v>60</v>
      </c>
    </row>
    <row r="164" spans="1:11" ht="16.5">
      <c r="A164" s="49">
        <v>156</v>
      </c>
      <c r="B164" s="55">
        <v>801843</v>
      </c>
      <c r="C164" s="51">
        <v>650</v>
      </c>
      <c r="D164" s="50">
        <v>630</v>
      </c>
      <c r="E164" s="52">
        <v>2.331</v>
      </c>
      <c r="F164" s="53">
        <v>3.7</v>
      </c>
      <c r="G164" s="53">
        <v>80</v>
      </c>
      <c r="H164" s="53" t="str">
        <f t="shared" si="8"/>
        <v>80</v>
      </c>
      <c r="I164" s="54">
        <f t="shared" si="9"/>
        <v>8</v>
      </c>
      <c r="J164" s="51" t="str">
        <f t="shared" si="10"/>
        <v>18</v>
      </c>
      <c r="K164" s="51" t="str">
        <f t="shared" si="11"/>
        <v>43</v>
      </c>
    </row>
    <row r="165" spans="1:11" ht="16.5">
      <c r="A165" s="49">
        <v>157</v>
      </c>
      <c r="B165" s="55">
        <v>803030</v>
      </c>
      <c r="C165" s="51">
        <v>670</v>
      </c>
      <c r="D165" s="50">
        <v>650</v>
      </c>
      <c r="E165" s="52">
        <v>2.405</v>
      </c>
      <c r="F165" s="51">
        <v>3.7</v>
      </c>
      <c r="G165" s="51">
        <v>80</v>
      </c>
      <c r="H165" s="53" t="str">
        <f t="shared" si="8"/>
        <v>80</v>
      </c>
      <c r="I165" s="54">
        <f t="shared" si="9"/>
        <v>8</v>
      </c>
      <c r="J165" s="51" t="str">
        <f t="shared" si="10"/>
        <v>30</v>
      </c>
      <c r="K165" s="51" t="str">
        <f t="shared" si="11"/>
        <v>30</v>
      </c>
    </row>
    <row r="166" spans="1:11" ht="16.5">
      <c r="A166" s="49">
        <v>158</v>
      </c>
      <c r="B166" s="55">
        <v>663232</v>
      </c>
      <c r="C166" s="51">
        <v>700</v>
      </c>
      <c r="D166" s="50">
        <v>680</v>
      </c>
      <c r="E166" s="52">
        <v>2.516</v>
      </c>
      <c r="F166" s="51">
        <v>3.7</v>
      </c>
      <c r="G166" s="51">
        <v>80</v>
      </c>
      <c r="H166" s="53" t="str">
        <f t="shared" si="8"/>
        <v>66</v>
      </c>
      <c r="I166" s="54">
        <f t="shared" si="9"/>
        <v>6.6</v>
      </c>
      <c r="J166" s="51" t="str">
        <f t="shared" si="10"/>
        <v>32</v>
      </c>
      <c r="K166" s="51" t="str">
        <f t="shared" si="11"/>
        <v>32</v>
      </c>
    </row>
    <row r="167" spans="1:11" ht="16.5">
      <c r="A167" s="49">
        <v>159</v>
      </c>
      <c r="B167" s="53">
        <v>102235</v>
      </c>
      <c r="C167" s="53">
        <v>710</v>
      </c>
      <c r="D167" s="53">
        <v>700</v>
      </c>
      <c r="E167" s="52">
        <v>2.59</v>
      </c>
      <c r="F167" s="51">
        <v>3.7</v>
      </c>
      <c r="G167" s="51">
        <v>80</v>
      </c>
      <c r="H167" s="53" t="str">
        <f t="shared" si="8"/>
        <v>10</v>
      </c>
      <c r="I167" s="54">
        <v>10</v>
      </c>
      <c r="J167" s="51" t="str">
        <f t="shared" si="10"/>
        <v>22</v>
      </c>
      <c r="K167" s="51" t="str">
        <f t="shared" si="11"/>
        <v>35</v>
      </c>
    </row>
    <row r="168" spans="1:11" ht="16.5">
      <c r="A168" s="49">
        <v>160</v>
      </c>
      <c r="B168" s="55">
        <v>583040</v>
      </c>
      <c r="C168" s="51">
        <v>720</v>
      </c>
      <c r="D168" s="50">
        <v>700</v>
      </c>
      <c r="E168" s="52">
        <v>2.59</v>
      </c>
      <c r="F168" s="51">
        <v>3.7</v>
      </c>
      <c r="G168" s="51">
        <v>80</v>
      </c>
      <c r="H168" s="53" t="str">
        <f t="shared" si="8"/>
        <v>58</v>
      </c>
      <c r="I168" s="54">
        <f t="shared" si="9"/>
        <v>5.8</v>
      </c>
      <c r="J168" s="51" t="str">
        <f t="shared" si="10"/>
        <v>30</v>
      </c>
      <c r="K168" s="51" t="str">
        <f t="shared" si="11"/>
        <v>40</v>
      </c>
    </row>
    <row r="169" spans="1:11" ht="16.5">
      <c r="A169" s="49">
        <v>161</v>
      </c>
      <c r="B169" s="55">
        <v>362478</v>
      </c>
      <c r="C169" s="51">
        <v>720</v>
      </c>
      <c r="D169" s="50">
        <v>700</v>
      </c>
      <c r="E169" s="52">
        <v>2.59</v>
      </c>
      <c r="F169" s="53">
        <v>3.7</v>
      </c>
      <c r="G169" s="51">
        <v>80</v>
      </c>
      <c r="H169" s="53" t="str">
        <f t="shared" si="8"/>
        <v>36</v>
      </c>
      <c r="I169" s="54">
        <f t="shared" si="9"/>
        <v>3.6</v>
      </c>
      <c r="J169" s="51" t="str">
        <f t="shared" si="10"/>
        <v>24</v>
      </c>
      <c r="K169" s="51" t="str">
        <f t="shared" si="11"/>
        <v>78</v>
      </c>
    </row>
    <row r="170" spans="1:11" ht="16.5">
      <c r="A170" s="49">
        <v>162</v>
      </c>
      <c r="B170" s="56">
        <v>303759</v>
      </c>
      <c r="C170" s="51">
        <v>720</v>
      </c>
      <c r="D170" s="50">
        <v>700</v>
      </c>
      <c r="E170" s="52">
        <v>2.59</v>
      </c>
      <c r="F170" s="53">
        <v>3.7</v>
      </c>
      <c r="G170" s="51">
        <v>80</v>
      </c>
      <c r="H170" s="53" t="str">
        <f t="shared" si="8"/>
        <v>30</v>
      </c>
      <c r="I170" s="54">
        <f t="shared" si="9"/>
        <v>3</v>
      </c>
      <c r="J170" s="51" t="str">
        <f t="shared" si="10"/>
        <v>37</v>
      </c>
      <c r="K170" s="51" t="str">
        <f t="shared" si="11"/>
        <v>59</v>
      </c>
    </row>
    <row r="171" spans="1:11" ht="16.5">
      <c r="A171" s="49">
        <v>163</v>
      </c>
      <c r="B171" s="56">
        <v>453047</v>
      </c>
      <c r="C171" s="51">
        <v>720</v>
      </c>
      <c r="D171" s="50">
        <v>700</v>
      </c>
      <c r="E171" s="52">
        <v>2.59</v>
      </c>
      <c r="F171" s="51">
        <v>3.7</v>
      </c>
      <c r="G171" s="51">
        <v>80</v>
      </c>
      <c r="H171" s="53" t="str">
        <f t="shared" si="8"/>
        <v>45</v>
      </c>
      <c r="I171" s="54">
        <f t="shared" si="9"/>
        <v>4.5</v>
      </c>
      <c r="J171" s="51" t="str">
        <f t="shared" si="10"/>
        <v>30</v>
      </c>
      <c r="K171" s="51" t="str">
        <f t="shared" si="11"/>
        <v>47</v>
      </c>
    </row>
    <row r="172" spans="1:11" ht="16.5">
      <c r="A172" s="49">
        <v>164</v>
      </c>
      <c r="B172" s="56">
        <v>702544</v>
      </c>
      <c r="C172" s="51">
        <v>720</v>
      </c>
      <c r="D172" s="50">
        <v>700</v>
      </c>
      <c r="E172" s="52">
        <v>2.59</v>
      </c>
      <c r="F172" s="51">
        <v>3.7</v>
      </c>
      <c r="G172" s="1">
        <v>80</v>
      </c>
      <c r="H172" s="53" t="str">
        <f t="shared" si="8"/>
        <v>70</v>
      </c>
      <c r="I172" s="54">
        <f t="shared" si="9"/>
        <v>7</v>
      </c>
      <c r="J172" s="51" t="str">
        <f t="shared" si="10"/>
        <v>25</v>
      </c>
      <c r="K172" s="51" t="str">
        <f t="shared" si="11"/>
        <v>44</v>
      </c>
    </row>
    <row r="173" spans="1:11" ht="16.5">
      <c r="A173" s="49">
        <v>165</v>
      </c>
      <c r="B173" s="56">
        <v>603434</v>
      </c>
      <c r="C173" s="51">
        <v>720</v>
      </c>
      <c r="D173" s="50">
        <v>700</v>
      </c>
      <c r="E173" s="52">
        <v>2.59</v>
      </c>
      <c r="F173" s="51">
        <v>3.7</v>
      </c>
      <c r="G173" s="51">
        <v>80</v>
      </c>
      <c r="H173" s="53" t="str">
        <f t="shared" si="8"/>
        <v>60</v>
      </c>
      <c r="I173" s="54">
        <f t="shared" si="9"/>
        <v>6</v>
      </c>
      <c r="J173" s="51" t="str">
        <f t="shared" si="10"/>
        <v>34</v>
      </c>
      <c r="K173" s="51" t="str">
        <f t="shared" si="11"/>
        <v>34</v>
      </c>
    </row>
    <row r="174" spans="1:11" ht="16.5">
      <c r="A174" s="49">
        <v>166</v>
      </c>
      <c r="B174" s="56">
        <v>802045</v>
      </c>
      <c r="C174" s="51">
        <v>720</v>
      </c>
      <c r="D174" s="50">
        <v>700</v>
      </c>
      <c r="E174" s="52">
        <v>2.59</v>
      </c>
      <c r="F174" s="51">
        <v>3.7</v>
      </c>
      <c r="G174" s="51">
        <v>80</v>
      </c>
      <c r="H174" s="53" t="str">
        <f t="shared" si="8"/>
        <v>80</v>
      </c>
      <c r="I174" s="54">
        <f t="shared" si="9"/>
        <v>8</v>
      </c>
      <c r="J174" s="51" t="str">
        <f t="shared" si="10"/>
        <v>20</v>
      </c>
      <c r="K174" s="51" t="str">
        <f t="shared" si="11"/>
        <v>45</v>
      </c>
    </row>
    <row r="175" spans="1:11" ht="16.5">
      <c r="A175" s="49">
        <v>167</v>
      </c>
      <c r="B175" s="53">
        <v>702053</v>
      </c>
      <c r="C175" s="53">
        <v>720</v>
      </c>
      <c r="D175" s="53">
        <v>700</v>
      </c>
      <c r="E175" s="52">
        <v>2.59</v>
      </c>
      <c r="F175" s="53">
        <v>3.7</v>
      </c>
      <c r="G175" s="53">
        <v>80</v>
      </c>
      <c r="H175" s="53" t="str">
        <f t="shared" si="8"/>
        <v>70</v>
      </c>
      <c r="I175" s="54">
        <f t="shared" si="9"/>
        <v>7</v>
      </c>
      <c r="J175" s="51" t="str">
        <f t="shared" si="10"/>
        <v>20</v>
      </c>
      <c r="K175" s="51" t="str">
        <f t="shared" si="11"/>
        <v>53</v>
      </c>
    </row>
    <row r="176" spans="1:11" ht="16.5">
      <c r="A176" s="49">
        <v>168</v>
      </c>
      <c r="B176" s="56">
        <v>783035</v>
      </c>
      <c r="C176" s="51">
        <v>720</v>
      </c>
      <c r="D176" s="50">
        <v>700</v>
      </c>
      <c r="E176" s="52">
        <v>2.59</v>
      </c>
      <c r="F176" s="53">
        <v>3.7</v>
      </c>
      <c r="G176" s="51">
        <v>80</v>
      </c>
      <c r="H176" s="53" t="str">
        <f t="shared" si="8"/>
        <v>78</v>
      </c>
      <c r="I176" s="54">
        <f t="shared" si="9"/>
        <v>7.8</v>
      </c>
      <c r="J176" s="51" t="str">
        <f t="shared" si="10"/>
        <v>30</v>
      </c>
      <c r="K176" s="51" t="str">
        <f t="shared" si="11"/>
        <v>35</v>
      </c>
    </row>
    <row r="177" spans="1:11" ht="16.5">
      <c r="A177" s="49">
        <v>169</v>
      </c>
      <c r="B177" s="56">
        <v>453643</v>
      </c>
      <c r="C177" s="51">
        <v>740</v>
      </c>
      <c r="D177" s="50">
        <v>720</v>
      </c>
      <c r="E177" s="52">
        <v>2.664</v>
      </c>
      <c r="F177" s="51">
        <v>3.7</v>
      </c>
      <c r="G177" s="51">
        <v>60</v>
      </c>
      <c r="H177" s="53" t="str">
        <f t="shared" si="8"/>
        <v>45</v>
      </c>
      <c r="I177" s="54">
        <f t="shared" si="9"/>
        <v>4.5</v>
      </c>
      <c r="J177" s="51" t="str">
        <f t="shared" si="10"/>
        <v>36</v>
      </c>
      <c r="K177" s="51" t="str">
        <f t="shared" si="11"/>
        <v>43</v>
      </c>
    </row>
    <row r="178" spans="1:11" ht="16.5">
      <c r="A178" s="49">
        <v>170</v>
      </c>
      <c r="B178" s="56">
        <v>503048</v>
      </c>
      <c r="C178" s="51">
        <v>770</v>
      </c>
      <c r="D178" s="50">
        <v>750</v>
      </c>
      <c r="E178" s="52">
        <v>2.775</v>
      </c>
      <c r="F178" s="51">
        <v>3.7</v>
      </c>
      <c r="G178" s="51">
        <v>60</v>
      </c>
      <c r="H178" s="53" t="str">
        <f t="shared" si="8"/>
        <v>50</v>
      </c>
      <c r="I178" s="54">
        <f t="shared" si="9"/>
        <v>5</v>
      </c>
      <c r="J178" s="51" t="str">
        <f t="shared" si="10"/>
        <v>30</v>
      </c>
      <c r="K178" s="51" t="str">
        <f t="shared" si="11"/>
        <v>48</v>
      </c>
    </row>
    <row r="179" spans="1:11" ht="16.5">
      <c r="A179" s="49">
        <v>171</v>
      </c>
      <c r="B179" s="55">
        <v>423450</v>
      </c>
      <c r="C179" s="51">
        <v>770</v>
      </c>
      <c r="D179" s="50">
        <v>750</v>
      </c>
      <c r="E179" s="52">
        <v>2.775</v>
      </c>
      <c r="F179" s="51">
        <v>3.7</v>
      </c>
      <c r="G179" s="51">
        <v>60</v>
      </c>
      <c r="H179" s="53" t="str">
        <f t="shared" si="8"/>
        <v>42</v>
      </c>
      <c r="I179" s="54">
        <f t="shared" si="9"/>
        <v>4.2</v>
      </c>
      <c r="J179" s="51" t="str">
        <f t="shared" si="10"/>
        <v>34</v>
      </c>
      <c r="K179" s="51" t="str">
        <f t="shared" si="11"/>
        <v>50</v>
      </c>
    </row>
    <row r="180" spans="1:11" ht="16.5">
      <c r="A180" s="49">
        <v>172</v>
      </c>
      <c r="B180" s="55">
        <v>702840</v>
      </c>
      <c r="C180" s="51">
        <v>770</v>
      </c>
      <c r="D180" s="50">
        <v>750</v>
      </c>
      <c r="E180" s="52">
        <v>2.775</v>
      </c>
      <c r="F180" s="51">
        <v>3.7</v>
      </c>
      <c r="G180" s="51">
        <v>60</v>
      </c>
      <c r="H180" s="53" t="str">
        <f t="shared" si="8"/>
        <v>70</v>
      </c>
      <c r="I180" s="54">
        <f t="shared" si="9"/>
        <v>7</v>
      </c>
      <c r="J180" s="51" t="str">
        <f t="shared" si="10"/>
        <v>28</v>
      </c>
      <c r="K180" s="51" t="str">
        <f t="shared" si="11"/>
        <v>40</v>
      </c>
    </row>
    <row r="181" spans="1:11" ht="16.5">
      <c r="A181" s="49">
        <v>173</v>
      </c>
      <c r="B181" s="55">
        <v>442665</v>
      </c>
      <c r="C181" s="51">
        <v>800</v>
      </c>
      <c r="D181" s="50">
        <v>780</v>
      </c>
      <c r="E181" s="52">
        <v>2.886</v>
      </c>
      <c r="F181" s="53">
        <v>3.7</v>
      </c>
      <c r="G181" s="51">
        <v>60</v>
      </c>
      <c r="H181" s="53" t="str">
        <f t="shared" si="8"/>
        <v>44</v>
      </c>
      <c r="I181" s="54">
        <f t="shared" si="9"/>
        <v>4.4</v>
      </c>
      <c r="J181" s="51" t="str">
        <f t="shared" si="10"/>
        <v>26</v>
      </c>
      <c r="K181" s="51" t="str">
        <f t="shared" si="11"/>
        <v>65</v>
      </c>
    </row>
    <row r="182" spans="1:11" ht="16.5">
      <c r="A182" s="49">
        <v>174</v>
      </c>
      <c r="B182" s="55">
        <v>265065</v>
      </c>
      <c r="C182" s="51">
        <v>820</v>
      </c>
      <c r="D182" s="50">
        <v>800</v>
      </c>
      <c r="E182" s="52">
        <v>2.96</v>
      </c>
      <c r="F182" s="53">
        <v>3.7</v>
      </c>
      <c r="G182" s="51">
        <v>60</v>
      </c>
      <c r="H182" s="53" t="str">
        <f t="shared" si="8"/>
        <v>26</v>
      </c>
      <c r="I182" s="54">
        <f t="shared" si="9"/>
        <v>2.6</v>
      </c>
      <c r="J182" s="51" t="str">
        <f t="shared" si="10"/>
        <v>50</v>
      </c>
      <c r="K182" s="51" t="str">
        <f t="shared" si="11"/>
        <v>65</v>
      </c>
    </row>
    <row r="183" spans="1:11" ht="16.5">
      <c r="A183" s="49">
        <v>175</v>
      </c>
      <c r="B183" s="55">
        <v>802345</v>
      </c>
      <c r="C183" s="51">
        <v>820</v>
      </c>
      <c r="D183" s="50">
        <v>800</v>
      </c>
      <c r="E183" s="52">
        <v>2.96</v>
      </c>
      <c r="F183" s="51">
        <v>3.7</v>
      </c>
      <c r="G183" s="51">
        <v>60</v>
      </c>
      <c r="H183" s="53" t="str">
        <f t="shared" si="8"/>
        <v>80</v>
      </c>
      <c r="I183" s="54">
        <f t="shared" si="9"/>
        <v>8</v>
      </c>
      <c r="J183" s="51" t="str">
        <f t="shared" si="10"/>
        <v>23</v>
      </c>
      <c r="K183" s="51" t="str">
        <f t="shared" si="11"/>
        <v>45</v>
      </c>
    </row>
    <row r="184" spans="1:11" ht="16.5">
      <c r="A184" s="49">
        <v>176</v>
      </c>
      <c r="B184" s="55">
        <v>353759</v>
      </c>
      <c r="C184" s="51">
        <v>820</v>
      </c>
      <c r="D184" s="50">
        <v>800</v>
      </c>
      <c r="E184" s="52">
        <v>2.96</v>
      </c>
      <c r="F184" s="51">
        <v>3.7</v>
      </c>
      <c r="G184" s="51">
        <v>60</v>
      </c>
      <c r="H184" s="53" t="str">
        <f t="shared" si="8"/>
        <v>35</v>
      </c>
      <c r="I184" s="54">
        <f t="shared" si="9"/>
        <v>3.5</v>
      </c>
      <c r="J184" s="51" t="str">
        <f t="shared" si="10"/>
        <v>37</v>
      </c>
      <c r="K184" s="51" t="str">
        <f t="shared" si="11"/>
        <v>59</v>
      </c>
    </row>
    <row r="185" spans="1:11" ht="16.5">
      <c r="A185" s="49">
        <v>177</v>
      </c>
      <c r="B185" s="55">
        <v>802248</v>
      </c>
      <c r="C185" s="51">
        <v>820</v>
      </c>
      <c r="D185" s="50">
        <v>800</v>
      </c>
      <c r="E185" s="52">
        <v>2.96</v>
      </c>
      <c r="F185" s="51">
        <v>3.7</v>
      </c>
      <c r="G185" s="51">
        <v>60</v>
      </c>
      <c r="H185" s="53" t="str">
        <f t="shared" si="8"/>
        <v>80</v>
      </c>
      <c r="I185" s="54">
        <f t="shared" si="9"/>
        <v>8</v>
      </c>
      <c r="J185" s="51" t="str">
        <f t="shared" si="10"/>
        <v>22</v>
      </c>
      <c r="K185" s="51" t="str">
        <f t="shared" si="11"/>
        <v>48</v>
      </c>
    </row>
    <row r="186" spans="1:11" ht="16.5">
      <c r="A186" s="49">
        <v>178</v>
      </c>
      <c r="B186" s="55">
        <v>683070</v>
      </c>
      <c r="C186" s="51">
        <v>820</v>
      </c>
      <c r="D186" s="50">
        <v>800</v>
      </c>
      <c r="E186" s="52">
        <v>2.96</v>
      </c>
      <c r="F186" s="51">
        <v>3.7</v>
      </c>
      <c r="G186" s="51">
        <v>60</v>
      </c>
      <c r="H186" s="53" t="str">
        <f t="shared" si="8"/>
        <v>68</v>
      </c>
      <c r="I186" s="54">
        <f t="shared" si="9"/>
        <v>6.8</v>
      </c>
      <c r="J186" s="51" t="str">
        <f t="shared" si="10"/>
        <v>30</v>
      </c>
      <c r="K186" s="51" t="str">
        <f t="shared" si="11"/>
        <v>70</v>
      </c>
    </row>
    <row r="187" spans="1:11" ht="16.5">
      <c r="A187" s="49">
        <v>179</v>
      </c>
      <c r="B187" s="55">
        <v>952535</v>
      </c>
      <c r="C187" s="51">
        <v>820</v>
      </c>
      <c r="D187" s="50">
        <v>800</v>
      </c>
      <c r="E187" s="52">
        <v>2.96</v>
      </c>
      <c r="F187" s="53">
        <v>3.7</v>
      </c>
      <c r="G187" s="51">
        <v>60</v>
      </c>
      <c r="H187" s="53" t="str">
        <f t="shared" si="8"/>
        <v>95</v>
      </c>
      <c r="I187" s="54">
        <f t="shared" si="9"/>
        <v>9.5</v>
      </c>
      <c r="J187" s="51" t="str">
        <f t="shared" si="10"/>
        <v>25</v>
      </c>
      <c r="K187" s="51" t="str">
        <f t="shared" si="11"/>
        <v>35</v>
      </c>
    </row>
    <row r="188" spans="1:11" ht="16.5">
      <c r="A188" s="49">
        <v>180</v>
      </c>
      <c r="B188" s="55">
        <v>453450</v>
      </c>
      <c r="C188" s="51">
        <v>840</v>
      </c>
      <c r="D188" s="50">
        <v>820</v>
      </c>
      <c r="E188" s="52">
        <v>3.034</v>
      </c>
      <c r="F188" s="53">
        <v>3.7</v>
      </c>
      <c r="G188" s="51">
        <v>60</v>
      </c>
      <c r="H188" s="53" t="str">
        <f t="shared" si="8"/>
        <v>45</v>
      </c>
      <c r="I188" s="54">
        <f t="shared" si="9"/>
        <v>4.5</v>
      </c>
      <c r="J188" s="51" t="str">
        <f t="shared" si="10"/>
        <v>34</v>
      </c>
      <c r="K188" s="51" t="str">
        <f t="shared" si="11"/>
        <v>50</v>
      </c>
    </row>
    <row r="189" spans="1:11" ht="16.5">
      <c r="A189" s="49">
        <v>181</v>
      </c>
      <c r="B189" s="55">
        <v>902143</v>
      </c>
      <c r="C189" s="51">
        <v>840</v>
      </c>
      <c r="D189" s="50">
        <v>820</v>
      </c>
      <c r="E189" s="52">
        <v>3.034</v>
      </c>
      <c r="F189" s="51">
        <v>3.7</v>
      </c>
      <c r="G189" s="51">
        <v>60</v>
      </c>
      <c r="H189" s="53" t="str">
        <f t="shared" si="8"/>
        <v>90</v>
      </c>
      <c r="I189" s="54">
        <f t="shared" si="9"/>
        <v>9</v>
      </c>
      <c r="J189" s="51" t="str">
        <f t="shared" si="10"/>
        <v>21</v>
      </c>
      <c r="K189" s="51" t="str">
        <f t="shared" si="11"/>
        <v>43</v>
      </c>
    </row>
    <row r="190" spans="1:11" ht="16.5">
      <c r="A190" s="49">
        <v>182</v>
      </c>
      <c r="B190" s="55">
        <v>432570</v>
      </c>
      <c r="C190" s="51">
        <v>850</v>
      </c>
      <c r="D190" s="50">
        <v>830</v>
      </c>
      <c r="E190" s="52">
        <v>3.071</v>
      </c>
      <c r="F190" s="51">
        <v>3.7</v>
      </c>
      <c r="G190" s="51">
        <v>60</v>
      </c>
      <c r="H190" s="53" t="str">
        <f t="shared" si="8"/>
        <v>43</v>
      </c>
      <c r="I190" s="54">
        <f t="shared" si="9"/>
        <v>4.3</v>
      </c>
      <c r="J190" s="51" t="str">
        <f t="shared" si="10"/>
        <v>25</v>
      </c>
      <c r="K190" s="51" t="str">
        <f t="shared" si="11"/>
        <v>70</v>
      </c>
    </row>
    <row r="191" spans="1:11" ht="16.5">
      <c r="A191" s="49">
        <v>183</v>
      </c>
      <c r="B191" s="55">
        <v>452469</v>
      </c>
      <c r="C191" s="51">
        <v>850</v>
      </c>
      <c r="D191" s="50">
        <v>830</v>
      </c>
      <c r="E191" s="52">
        <v>3.071</v>
      </c>
      <c r="F191" s="51">
        <v>3.7</v>
      </c>
      <c r="G191" s="51">
        <v>60</v>
      </c>
      <c r="H191" s="53" t="str">
        <f t="shared" si="8"/>
        <v>45</v>
      </c>
      <c r="I191" s="54">
        <f t="shared" si="9"/>
        <v>4.5</v>
      </c>
      <c r="J191" s="51" t="str">
        <f t="shared" si="10"/>
        <v>24</v>
      </c>
      <c r="K191" s="51" t="str">
        <f t="shared" si="11"/>
        <v>69</v>
      </c>
    </row>
    <row r="192" spans="1:11" ht="16.5">
      <c r="A192" s="49">
        <v>184</v>
      </c>
      <c r="B192" s="55">
        <v>363759</v>
      </c>
      <c r="C192" s="51">
        <v>870</v>
      </c>
      <c r="D192" s="50">
        <v>850</v>
      </c>
      <c r="E192" s="52">
        <v>3.145</v>
      </c>
      <c r="F192" s="51">
        <v>3.7</v>
      </c>
      <c r="G192" s="51">
        <v>60</v>
      </c>
      <c r="H192" s="53" t="str">
        <f t="shared" si="8"/>
        <v>36</v>
      </c>
      <c r="I192" s="54">
        <f t="shared" si="9"/>
        <v>3.6</v>
      </c>
      <c r="J192" s="51" t="str">
        <f t="shared" si="10"/>
        <v>37</v>
      </c>
      <c r="K192" s="51" t="str">
        <f t="shared" si="11"/>
        <v>59</v>
      </c>
    </row>
    <row r="193" spans="1:11" ht="16.5">
      <c r="A193" s="49">
        <v>185</v>
      </c>
      <c r="B193" s="56">
        <v>383562</v>
      </c>
      <c r="C193" s="51">
        <v>870</v>
      </c>
      <c r="D193" s="50">
        <v>850</v>
      </c>
      <c r="E193" s="52">
        <v>3.145</v>
      </c>
      <c r="F193" s="53">
        <v>3.7</v>
      </c>
      <c r="G193" s="51">
        <v>60</v>
      </c>
      <c r="H193" s="53" t="str">
        <f t="shared" si="8"/>
        <v>38</v>
      </c>
      <c r="I193" s="54">
        <f t="shared" si="9"/>
        <v>3.8</v>
      </c>
      <c r="J193" s="51" t="str">
        <f t="shared" si="10"/>
        <v>35</v>
      </c>
      <c r="K193" s="51" t="str">
        <f t="shared" si="11"/>
        <v>62</v>
      </c>
    </row>
    <row r="194" spans="1:11" ht="16.5">
      <c r="A194" s="49">
        <v>186</v>
      </c>
      <c r="B194" s="56">
        <v>442570</v>
      </c>
      <c r="C194" s="51">
        <v>870</v>
      </c>
      <c r="D194" s="50">
        <v>850</v>
      </c>
      <c r="E194" s="52">
        <v>3.145</v>
      </c>
      <c r="F194" s="53">
        <v>3.7</v>
      </c>
      <c r="G194" s="51">
        <v>60</v>
      </c>
      <c r="H194" s="53" t="str">
        <f t="shared" si="8"/>
        <v>44</v>
      </c>
      <c r="I194" s="54">
        <f t="shared" si="9"/>
        <v>4.4</v>
      </c>
      <c r="J194" s="51" t="str">
        <f t="shared" si="10"/>
        <v>25</v>
      </c>
      <c r="K194" s="51" t="str">
        <f t="shared" si="11"/>
        <v>70</v>
      </c>
    </row>
    <row r="195" spans="1:11" ht="16.5">
      <c r="A195" s="49">
        <v>187</v>
      </c>
      <c r="B195" s="56">
        <v>902240</v>
      </c>
      <c r="C195" s="51">
        <v>870</v>
      </c>
      <c r="D195" s="50">
        <v>850</v>
      </c>
      <c r="E195" s="52">
        <v>3.145</v>
      </c>
      <c r="F195" s="51">
        <v>3.7</v>
      </c>
      <c r="G195" s="51">
        <v>60</v>
      </c>
      <c r="H195" s="53" t="str">
        <f t="shared" si="8"/>
        <v>90</v>
      </c>
      <c r="I195" s="54">
        <f t="shared" si="9"/>
        <v>9</v>
      </c>
      <c r="J195" s="51" t="str">
        <f t="shared" si="10"/>
        <v>22</v>
      </c>
      <c r="K195" s="51" t="str">
        <f t="shared" si="11"/>
        <v>40</v>
      </c>
    </row>
    <row r="196" spans="1:11" ht="16.5">
      <c r="A196" s="49">
        <v>188</v>
      </c>
      <c r="B196" s="56">
        <v>902440</v>
      </c>
      <c r="C196" s="51">
        <v>870</v>
      </c>
      <c r="D196" s="50">
        <v>850</v>
      </c>
      <c r="E196" s="52">
        <v>3.145</v>
      </c>
      <c r="F196" s="51">
        <v>3.7</v>
      </c>
      <c r="G196" s="51">
        <v>60</v>
      </c>
      <c r="H196" s="53" t="str">
        <f t="shared" si="8"/>
        <v>90</v>
      </c>
      <c r="I196" s="54">
        <f t="shared" si="9"/>
        <v>9</v>
      </c>
      <c r="J196" s="51" t="str">
        <f t="shared" si="10"/>
        <v>24</v>
      </c>
      <c r="K196" s="51" t="str">
        <f t="shared" si="11"/>
        <v>40</v>
      </c>
    </row>
    <row r="197" spans="1:11" ht="16.5">
      <c r="A197" s="49">
        <v>189</v>
      </c>
      <c r="B197" s="55">
        <v>902044</v>
      </c>
      <c r="C197" s="51">
        <v>870</v>
      </c>
      <c r="D197" s="50">
        <v>850</v>
      </c>
      <c r="E197" s="52">
        <v>3.145</v>
      </c>
      <c r="F197" s="51">
        <v>3.7</v>
      </c>
      <c r="G197" s="51">
        <v>60</v>
      </c>
      <c r="H197" s="53" t="str">
        <f t="shared" si="8"/>
        <v>90</v>
      </c>
      <c r="I197" s="54">
        <f t="shared" si="9"/>
        <v>9</v>
      </c>
      <c r="J197" s="51" t="str">
        <f t="shared" si="10"/>
        <v>20</v>
      </c>
      <c r="K197" s="51" t="str">
        <f t="shared" si="11"/>
        <v>44</v>
      </c>
    </row>
    <row r="198" spans="1:11" ht="16.5">
      <c r="A198" s="49">
        <v>190</v>
      </c>
      <c r="B198" s="56">
        <v>553545</v>
      </c>
      <c r="C198" s="51">
        <v>870</v>
      </c>
      <c r="D198" s="50">
        <v>850</v>
      </c>
      <c r="E198" s="52">
        <v>3.145</v>
      </c>
      <c r="F198" s="51">
        <v>3.7</v>
      </c>
      <c r="G198" s="51">
        <v>60</v>
      </c>
      <c r="H198" s="53" t="str">
        <f t="shared" si="8"/>
        <v>55</v>
      </c>
      <c r="I198" s="54">
        <f t="shared" si="9"/>
        <v>5.5</v>
      </c>
      <c r="J198" s="51" t="str">
        <f t="shared" si="10"/>
        <v>35</v>
      </c>
      <c r="K198" s="51" t="str">
        <f t="shared" si="11"/>
        <v>45</v>
      </c>
    </row>
    <row r="199" spans="1:11" ht="15" customHeight="1">
      <c r="A199" s="49">
        <v>191</v>
      </c>
      <c r="B199" s="56">
        <v>103040</v>
      </c>
      <c r="C199" s="51">
        <v>870</v>
      </c>
      <c r="D199" s="50">
        <v>850</v>
      </c>
      <c r="E199" s="52">
        <v>3.145</v>
      </c>
      <c r="F199" s="53">
        <v>3.7</v>
      </c>
      <c r="G199" s="51">
        <v>60</v>
      </c>
      <c r="H199" s="53" t="str">
        <f t="shared" si="8"/>
        <v>10</v>
      </c>
      <c r="I199" s="54">
        <v>10</v>
      </c>
      <c r="J199" s="51" t="str">
        <f t="shared" si="10"/>
        <v>30</v>
      </c>
      <c r="K199" s="51" t="str">
        <f t="shared" si="11"/>
        <v>40</v>
      </c>
    </row>
    <row r="200" spans="1:11" ht="16.5">
      <c r="A200" s="49">
        <v>192</v>
      </c>
      <c r="B200" s="53">
        <v>652552</v>
      </c>
      <c r="C200" s="53">
        <v>900</v>
      </c>
      <c r="D200" s="53">
        <v>890</v>
      </c>
      <c r="E200" s="52">
        <v>3.293</v>
      </c>
      <c r="F200" s="53">
        <v>3.7</v>
      </c>
      <c r="G200" s="51">
        <v>60</v>
      </c>
      <c r="H200" s="53" t="str">
        <f t="shared" si="8"/>
        <v>65</v>
      </c>
      <c r="I200" s="54">
        <f t="shared" si="9"/>
        <v>6.5</v>
      </c>
      <c r="J200" s="51" t="str">
        <f t="shared" si="10"/>
        <v>25</v>
      </c>
      <c r="K200" s="51" t="str">
        <f t="shared" si="11"/>
        <v>52</v>
      </c>
    </row>
    <row r="201" spans="1:11" ht="16.5">
      <c r="A201" s="49">
        <v>193</v>
      </c>
      <c r="B201" s="53">
        <v>524041</v>
      </c>
      <c r="C201" s="53">
        <v>910</v>
      </c>
      <c r="D201" s="53">
        <v>900</v>
      </c>
      <c r="E201" s="52">
        <v>3.33</v>
      </c>
      <c r="F201" s="51">
        <v>3.7</v>
      </c>
      <c r="G201" s="51">
        <v>60</v>
      </c>
      <c r="H201" s="53" t="str">
        <f t="shared" si="8"/>
        <v>52</v>
      </c>
      <c r="I201" s="54">
        <f t="shared" si="9"/>
        <v>5.2</v>
      </c>
      <c r="J201" s="51" t="str">
        <f t="shared" si="10"/>
        <v>40</v>
      </c>
      <c r="K201" s="51" t="str">
        <f t="shared" si="11"/>
        <v>41</v>
      </c>
    </row>
    <row r="202" spans="1:11" ht="16.5">
      <c r="A202" s="49">
        <v>194</v>
      </c>
      <c r="B202" s="56">
        <v>502469</v>
      </c>
      <c r="C202" s="51">
        <v>920</v>
      </c>
      <c r="D202" s="50">
        <v>900</v>
      </c>
      <c r="E202" s="52">
        <v>3.33</v>
      </c>
      <c r="F202" s="51">
        <v>3.7</v>
      </c>
      <c r="G202" s="51">
        <v>60</v>
      </c>
      <c r="H202" s="53" t="str">
        <f aca="true" t="shared" si="12" ref="H202:H265">MIDB(B202,1,2)</f>
        <v>50</v>
      </c>
      <c r="I202" s="54">
        <f aca="true" t="shared" si="13" ref="I202:I265">H202/10</f>
        <v>5</v>
      </c>
      <c r="J202" s="51" t="str">
        <f aca="true" t="shared" si="14" ref="J202:J249">MIDB(B202,3,2)</f>
        <v>24</v>
      </c>
      <c r="K202" s="51" t="str">
        <f aca="true" t="shared" si="15" ref="K202:K249">MIDB(B202,5,2)</f>
        <v>69</v>
      </c>
    </row>
    <row r="203" spans="1:11" ht="16.5">
      <c r="A203" s="49">
        <v>195</v>
      </c>
      <c r="B203" s="55">
        <v>503448</v>
      </c>
      <c r="C203" s="51">
        <v>920</v>
      </c>
      <c r="D203" s="50">
        <v>900</v>
      </c>
      <c r="E203" s="52">
        <v>3.33</v>
      </c>
      <c r="F203" s="51">
        <v>3.7</v>
      </c>
      <c r="G203" s="51">
        <v>60</v>
      </c>
      <c r="H203" s="53" t="str">
        <f t="shared" si="12"/>
        <v>50</v>
      </c>
      <c r="I203" s="54">
        <f t="shared" si="13"/>
        <v>5</v>
      </c>
      <c r="J203" s="51" t="str">
        <f t="shared" si="14"/>
        <v>34</v>
      </c>
      <c r="K203" s="51" t="str">
        <f t="shared" si="15"/>
        <v>48</v>
      </c>
    </row>
    <row r="204" spans="1:11" ht="16.5">
      <c r="A204" s="49">
        <v>196</v>
      </c>
      <c r="B204" s="53">
        <v>752060</v>
      </c>
      <c r="C204" s="53">
        <v>920</v>
      </c>
      <c r="D204" s="53">
        <v>900</v>
      </c>
      <c r="E204" s="52">
        <v>3.33</v>
      </c>
      <c r="F204" s="51">
        <v>3.7</v>
      </c>
      <c r="G204" s="51">
        <v>60</v>
      </c>
      <c r="H204" s="53" t="str">
        <f t="shared" si="12"/>
        <v>75</v>
      </c>
      <c r="I204" s="54">
        <f t="shared" si="13"/>
        <v>7.5</v>
      </c>
      <c r="J204" s="51" t="str">
        <f t="shared" si="14"/>
        <v>20</v>
      </c>
      <c r="K204" s="51" t="str">
        <f t="shared" si="15"/>
        <v>60</v>
      </c>
    </row>
    <row r="205" spans="1:11" ht="16.5">
      <c r="A205" s="49">
        <v>197</v>
      </c>
      <c r="B205" s="55">
        <v>603048</v>
      </c>
      <c r="C205" s="51">
        <v>920</v>
      </c>
      <c r="D205" s="50">
        <v>900</v>
      </c>
      <c r="E205" s="52">
        <v>3.33</v>
      </c>
      <c r="F205" s="53">
        <v>3.7</v>
      </c>
      <c r="G205" s="51">
        <v>60</v>
      </c>
      <c r="H205" s="53" t="str">
        <f t="shared" si="12"/>
        <v>60</v>
      </c>
      <c r="I205" s="54">
        <f t="shared" si="13"/>
        <v>6</v>
      </c>
      <c r="J205" s="51" t="str">
        <f t="shared" si="14"/>
        <v>30</v>
      </c>
      <c r="K205" s="51" t="str">
        <f t="shared" si="15"/>
        <v>48</v>
      </c>
    </row>
    <row r="206" spans="1:11" ht="16.5">
      <c r="A206" s="49">
        <v>198</v>
      </c>
      <c r="B206" s="56">
        <v>432770</v>
      </c>
      <c r="C206" s="51">
        <v>950</v>
      </c>
      <c r="D206" s="50">
        <v>930</v>
      </c>
      <c r="E206" s="52">
        <v>3.441</v>
      </c>
      <c r="F206" s="53">
        <v>3.7</v>
      </c>
      <c r="G206" s="51">
        <v>60</v>
      </c>
      <c r="H206" s="53" t="str">
        <f t="shared" si="12"/>
        <v>43</v>
      </c>
      <c r="I206" s="54">
        <f t="shared" si="13"/>
        <v>4.3</v>
      </c>
      <c r="J206" s="51" t="str">
        <f t="shared" si="14"/>
        <v>27</v>
      </c>
      <c r="K206" s="51" t="str">
        <f t="shared" si="15"/>
        <v>70</v>
      </c>
    </row>
    <row r="207" spans="1:11" ht="16.5">
      <c r="A207" s="49">
        <v>199</v>
      </c>
      <c r="B207" s="56">
        <v>403559</v>
      </c>
      <c r="C207" s="51">
        <v>950</v>
      </c>
      <c r="D207" s="50">
        <v>930</v>
      </c>
      <c r="E207" s="52">
        <v>3.441</v>
      </c>
      <c r="F207" s="51">
        <v>3.7</v>
      </c>
      <c r="G207" s="51">
        <v>60</v>
      </c>
      <c r="H207" s="53" t="str">
        <f t="shared" si="12"/>
        <v>40</v>
      </c>
      <c r="I207" s="54">
        <f t="shared" si="13"/>
        <v>4</v>
      </c>
      <c r="J207" s="51" t="str">
        <f t="shared" si="14"/>
        <v>35</v>
      </c>
      <c r="K207" s="51" t="str">
        <f t="shared" si="15"/>
        <v>59</v>
      </c>
    </row>
    <row r="208" spans="1:11" ht="16.5">
      <c r="A208" s="49">
        <v>200</v>
      </c>
      <c r="B208" s="53">
        <v>762745</v>
      </c>
      <c r="C208" s="53">
        <v>960</v>
      </c>
      <c r="D208" s="53">
        <v>950</v>
      </c>
      <c r="E208" s="52">
        <v>3.515</v>
      </c>
      <c r="F208" s="51">
        <v>3.7</v>
      </c>
      <c r="G208" s="51">
        <v>60</v>
      </c>
      <c r="H208" s="53" t="str">
        <f t="shared" si="12"/>
        <v>76</v>
      </c>
      <c r="I208" s="54">
        <f t="shared" si="13"/>
        <v>7.6</v>
      </c>
      <c r="J208" s="51" t="str">
        <f t="shared" si="14"/>
        <v>27</v>
      </c>
      <c r="K208" s="51" t="str">
        <f t="shared" si="15"/>
        <v>45</v>
      </c>
    </row>
    <row r="209" spans="1:11" ht="16.5">
      <c r="A209" s="49">
        <v>201</v>
      </c>
      <c r="B209" s="56">
        <v>304078</v>
      </c>
      <c r="C209" s="51">
        <v>970</v>
      </c>
      <c r="D209" s="50">
        <v>950</v>
      </c>
      <c r="E209" s="52">
        <v>3.515</v>
      </c>
      <c r="F209" s="51">
        <v>3.7</v>
      </c>
      <c r="G209" s="51">
        <v>60</v>
      </c>
      <c r="H209" s="53" t="str">
        <f t="shared" si="12"/>
        <v>30</v>
      </c>
      <c r="I209" s="54">
        <f t="shared" si="13"/>
        <v>3</v>
      </c>
      <c r="J209" s="51" t="str">
        <f t="shared" si="14"/>
        <v>40</v>
      </c>
      <c r="K209" s="51" t="str">
        <f t="shared" si="15"/>
        <v>78</v>
      </c>
    </row>
    <row r="210" spans="1:11" ht="16.5">
      <c r="A210" s="49">
        <v>202</v>
      </c>
      <c r="B210" s="56">
        <v>102050</v>
      </c>
      <c r="C210" s="51">
        <v>1020</v>
      </c>
      <c r="D210" s="50">
        <v>1000</v>
      </c>
      <c r="E210" s="52">
        <v>3.7</v>
      </c>
      <c r="F210" s="51">
        <v>3.7</v>
      </c>
      <c r="G210" s="51">
        <v>60</v>
      </c>
      <c r="H210" s="53" t="str">
        <f t="shared" si="12"/>
        <v>10</v>
      </c>
      <c r="I210" s="54">
        <v>10</v>
      </c>
      <c r="J210" s="51" t="str">
        <f t="shared" si="14"/>
        <v>20</v>
      </c>
      <c r="K210" s="51" t="str">
        <f t="shared" si="15"/>
        <v>50</v>
      </c>
    </row>
    <row r="211" spans="1:11" ht="16.5">
      <c r="A211" s="49">
        <v>203</v>
      </c>
      <c r="B211" s="53">
        <v>103035</v>
      </c>
      <c r="C211" s="53">
        <v>1020</v>
      </c>
      <c r="D211" s="53">
        <v>1000</v>
      </c>
      <c r="E211" s="52">
        <v>3.7</v>
      </c>
      <c r="F211" s="53">
        <v>3.7</v>
      </c>
      <c r="G211" s="51">
        <v>60</v>
      </c>
      <c r="H211" s="53" t="str">
        <f t="shared" si="12"/>
        <v>10</v>
      </c>
      <c r="I211" s="54">
        <v>10</v>
      </c>
      <c r="J211" s="51" t="str">
        <f t="shared" si="14"/>
        <v>30</v>
      </c>
      <c r="K211" s="51" t="str">
        <f t="shared" si="15"/>
        <v>35</v>
      </c>
    </row>
    <row r="212" spans="1:11" ht="16.5">
      <c r="A212" s="49">
        <v>204</v>
      </c>
      <c r="B212" s="56">
        <v>344170</v>
      </c>
      <c r="C212" s="51">
        <v>1020</v>
      </c>
      <c r="D212" s="50">
        <v>1000</v>
      </c>
      <c r="E212" s="52">
        <v>3.7</v>
      </c>
      <c r="F212" s="53">
        <v>3.7</v>
      </c>
      <c r="G212" s="51">
        <v>60</v>
      </c>
      <c r="H212" s="53" t="str">
        <f t="shared" si="12"/>
        <v>34</v>
      </c>
      <c r="I212" s="54">
        <f t="shared" si="13"/>
        <v>3.4</v>
      </c>
      <c r="J212" s="51" t="str">
        <f t="shared" si="14"/>
        <v>41</v>
      </c>
      <c r="K212" s="51" t="str">
        <f t="shared" si="15"/>
        <v>70</v>
      </c>
    </row>
    <row r="213" spans="1:11" ht="16.5">
      <c r="A213" s="49">
        <v>205</v>
      </c>
      <c r="B213" s="56">
        <v>304770</v>
      </c>
      <c r="C213" s="51">
        <v>1020</v>
      </c>
      <c r="D213" s="50">
        <v>1000</v>
      </c>
      <c r="E213" s="52">
        <v>3.7</v>
      </c>
      <c r="F213" s="51">
        <v>3.7</v>
      </c>
      <c r="G213" s="51">
        <v>60</v>
      </c>
      <c r="H213" s="53" t="str">
        <f t="shared" si="12"/>
        <v>30</v>
      </c>
      <c r="I213" s="54">
        <f t="shared" si="13"/>
        <v>3</v>
      </c>
      <c r="J213" s="51" t="str">
        <f t="shared" si="14"/>
        <v>47</v>
      </c>
      <c r="K213" s="51" t="str">
        <f t="shared" si="15"/>
        <v>70</v>
      </c>
    </row>
    <row r="214" spans="1:11" ht="16.5">
      <c r="A214" s="49">
        <v>206</v>
      </c>
      <c r="B214" s="56">
        <v>803040</v>
      </c>
      <c r="C214" s="51">
        <v>1020</v>
      </c>
      <c r="D214" s="50">
        <v>1000</v>
      </c>
      <c r="E214" s="52">
        <v>3.7</v>
      </c>
      <c r="F214" s="51">
        <v>3.7</v>
      </c>
      <c r="G214" s="51">
        <v>60</v>
      </c>
      <c r="H214" s="53" t="str">
        <f t="shared" si="12"/>
        <v>80</v>
      </c>
      <c r="I214" s="54">
        <f t="shared" si="13"/>
        <v>8</v>
      </c>
      <c r="J214" s="51" t="str">
        <f t="shared" si="14"/>
        <v>30</v>
      </c>
      <c r="K214" s="51" t="str">
        <f t="shared" si="15"/>
        <v>40</v>
      </c>
    </row>
    <row r="215" spans="1:11" ht="16.5">
      <c r="A215" s="49">
        <v>207</v>
      </c>
      <c r="B215" s="53">
        <v>752080</v>
      </c>
      <c r="C215" s="53">
        <v>1020</v>
      </c>
      <c r="D215" s="53">
        <v>1000</v>
      </c>
      <c r="E215" s="52">
        <v>3.7</v>
      </c>
      <c r="F215" s="51">
        <v>3.7</v>
      </c>
      <c r="G215" s="51">
        <v>60</v>
      </c>
      <c r="H215" s="53" t="str">
        <f t="shared" si="12"/>
        <v>75</v>
      </c>
      <c r="I215" s="54">
        <f t="shared" si="13"/>
        <v>7.5</v>
      </c>
      <c r="J215" s="51" t="str">
        <f t="shared" si="14"/>
        <v>20</v>
      </c>
      <c r="K215" s="51" t="str">
        <f t="shared" si="15"/>
        <v>80</v>
      </c>
    </row>
    <row r="216" spans="1:11" ht="16.5">
      <c r="A216" s="49">
        <v>208</v>
      </c>
      <c r="B216" s="56">
        <v>903535</v>
      </c>
      <c r="C216" s="51">
        <v>1020</v>
      </c>
      <c r="D216" s="50">
        <v>1000</v>
      </c>
      <c r="E216" s="52">
        <v>3.7</v>
      </c>
      <c r="F216" s="51">
        <v>3.7</v>
      </c>
      <c r="G216" s="51">
        <v>60</v>
      </c>
      <c r="H216" s="53" t="str">
        <f t="shared" si="12"/>
        <v>90</v>
      </c>
      <c r="I216" s="54">
        <f t="shared" si="13"/>
        <v>9</v>
      </c>
      <c r="J216" s="51" t="str">
        <f t="shared" si="14"/>
        <v>35</v>
      </c>
      <c r="K216" s="51" t="str">
        <f t="shared" si="15"/>
        <v>35</v>
      </c>
    </row>
    <row r="217" spans="1:11" ht="16.5">
      <c r="A217" s="49">
        <v>209</v>
      </c>
      <c r="B217" s="56">
        <v>423566</v>
      </c>
      <c r="C217" s="51">
        <v>1070</v>
      </c>
      <c r="D217" s="50">
        <v>1050</v>
      </c>
      <c r="E217" s="52">
        <v>3.885</v>
      </c>
      <c r="F217" s="53">
        <v>3.7</v>
      </c>
      <c r="G217" s="51">
        <v>60</v>
      </c>
      <c r="H217" s="53" t="str">
        <f t="shared" si="12"/>
        <v>42</v>
      </c>
      <c r="I217" s="54">
        <f t="shared" si="13"/>
        <v>4.2</v>
      </c>
      <c r="J217" s="51" t="str">
        <f t="shared" si="14"/>
        <v>35</v>
      </c>
      <c r="K217" s="51" t="str">
        <f t="shared" si="15"/>
        <v>66</v>
      </c>
    </row>
    <row r="218" spans="1:11" ht="16.5">
      <c r="A218" s="49">
        <v>210</v>
      </c>
      <c r="B218" s="55">
        <v>523450</v>
      </c>
      <c r="C218" s="51">
        <v>1070</v>
      </c>
      <c r="D218" s="50">
        <v>1050</v>
      </c>
      <c r="E218" s="52">
        <v>3.885</v>
      </c>
      <c r="F218" s="53">
        <v>3.7</v>
      </c>
      <c r="G218" s="51">
        <v>60</v>
      </c>
      <c r="H218" s="53" t="str">
        <f t="shared" si="12"/>
        <v>52</v>
      </c>
      <c r="I218" s="54">
        <f t="shared" si="13"/>
        <v>5.2</v>
      </c>
      <c r="J218" s="51" t="str">
        <f t="shared" si="14"/>
        <v>34</v>
      </c>
      <c r="K218" s="51" t="str">
        <f t="shared" si="15"/>
        <v>50</v>
      </c>
    </row>
    <row r="219" spans="1:11" ht="16.5">
      <c r="A219" s="49">
        <v>211</v>
      </c>
      <c r="B219" s="55">
        <v>653346</v>
      </c>
      <c r="C219" s="51">
        <v>1070</v>
      </c>
      <c r="D219" s="50">
        <v>1050</v>
      </c>
      <c r="E219" s="52">
        <v>3.885</v>
      </c>
      <c r="F219" s="51">
        <v>3.7</v>
      </c>
      <c r="G219" s="51">
        <v>60</v>
      </c>
      <c r="H219" s="53" t="str">
        <f t="shared" si="12"/>
        <v>65</v>
      </c>
      <c r="I219" s="54">
        <f t="shared" si="13"/>
        <v>6.5</v>
      </c>
      <c r="J219" s="51" t="str">
        <f t="shared" si="14"/>
        <v>33</v>
      </c>
      <c r="K219" s="51" t="str">
        <f t="shared" si="15"/>
        <v>46</v>
      </c>
    </row>
    <row r="220" spans="1:11" ht="16.5">
      <c r="A220" s="49">
        <v>212</v>
      </c>
      <c r="B220" s="55">
        <v>473759</v>
      </c>
      <c r="C220" s="51">
        <v>1070</v>
      </c>
      <c r="D220" s="50">
        <v>1050</v>
      </c>
      <c r="E220" s="52">
        <v>3.885</v>
      </c>
      <c r="F220" s="51">
        <v>3.7</v>
      </c>
      <c r="G220" s="51">
        <v>60</v>
      </c>
      <c r="H220" s="53" t="str">
        <f t="shared" si="12"/>
        <v>47</v>
      </c>
      <c r="I220" s="54">
        <f t="shared" si="13"/>
        <v>4.7</v>
      </c>
      <c r="J220" s="51" t="str">
        <f t="shared" si="14"/>
        <v>37</v>
      </c>
      <c r="K220" s="51" t="str">
        <f t="shared" si="15"/>
        <v>59</v>
      </c>
    </row>
    <row r="221" spans="1:11" ht="16.5">
      <c r="A221" s="49">
        <v>213</v>
      </c>
      <c r="B221" s="55">
        <v>442875</v>
      </c>
      <c r="C221" s="51">
        <v>1070</v>
      </c>
      <c r="D221" s="50">
        <v>1050</v>
      </c>
      <c r="E221" s="52">
        <v>3.885</v>
      </c>
      <c r="F221" s="51">
        <v>3.7</v>
      </c>
      <c r="G221" s="51">
        <v>60</v>
      </c>
      <c r="H221" s="53" t="str">
        <f t="shared" si="12"/>
        <v>44</v>
      </c>
      <c r="I221" s="54">
        <f t="shared" si="13"/>
        <v>4.4</v>
      </c>
      <c r="J221" s="51" t="str">
        <f t="shared" si="14"/>
        <v>28</v>
      </c>
      <c r="K221" s="51" t="str">
        <f t="shared" si="15"/>
        <v>75</v>
      </c>
    </row>
    <row r="222" spans="1:11" ht="16.5">
      <c r="A222" s="49">
        <v>214</v>
      </c>
      <c r="B222" s="53">
        <v>3529150</v>
      </c>
      <c r="C222" s="53">
        <v>1070</v>
      </c>
      <c r="D222" s="53">
        <v>1050</v>
      </c>
      <c r="E222" s="52">
        <v>3.885</v>
      </c>
      <c r="F222" s="51">
        <v>3.7</v>
      </c>
      <c r="G222" s="51">
        <v>60</v>
      </c>
      <c r="H222" s="53" t="str">
        <f t="shared" si="12"/>
        <v>35</v>
      </c>
      <c r="I222" s="54">
        <f t="shared" si="13"/>
        <v>3.5</v>
      </c>
      <c r="J222" s="51" t="str">
        <f t="shared" si="14"/>
        <v>29</v>
      </c>
      <c r="K222" s="51">
        <v>150</v>
      </c>
    </row>
    <row r="223" spans="1:11" ht="16.5">
      <c r="A223" s="49">
        <v>215</v>
      </c>
      <c r="B223" s="53">
        <v>803048</v>
      </c>
      <c r="C223" s="53">
        <v>1120</v>
      </c>
      <c r="D223" s="53">
        <v>1100</v>
      </c>
      <c r="E223" s="52">
        <v>4.07</v>
      </c>
      <c r="F223" s="53">
        <v>3.7</v>
      </c>
      <c r="G223" s="51">
        <v>60</v>
      </c>
      <c r="H223" s="53" t="str">
        <f t="shared" si="12"/>
        <v>80</v>
      </c>
      <c r="I223" s="54">
        <f t="shared" si="13"/>
        <v>8</v>
      </c>
      <c r="J223" s="51" t="str">
        <f t="shared" si="14"/>
        <v>30</v>
      </c>
      <c r="K223" s="51" t="str">
        <f t="shared" si="15"/>
        <v>48</v>
      </c>
    </row>
    <row r="224" spans="1:11" ht="16.5">
      <c r="A224" s="49">
        <v>216</v>
      </c>
      <c r="B224" s="55">
        <v>305166</v>
      </c>
      <c r="C224" s="51">
        <v>1120</v>
      </c>
      <c r="D224" s="50">
        <v>1100</v>
      </c>
      <c r="E224" s="52">
        <v>4.07</v>
      </c>
      <c r="F224" s="53">
        <v>3.7</v>
      </c>
      <c r="G224" s="51">
        <v>60</v>
      </c>
      <c r="H224" s="53" t="str">
        <f t="shared" si="12"/>
        <v>30</v>
      </c>
      <c r="I224" s="54">
        <f t="shared" si="13"/>
        <v>3</v>
      </c>
      <c r="J224" s="51" t="str">
        <f t="shared" si="14"/>
        <v>51</v>
      </c>
      <c r="K224" s="51" t="str">
        <f t="shared" si="15"/>
        <v>66</v>
      </c>
    </row>
    <row r="225" spans="1:11" ht="16.5">
      <c r="A225" s="49">
        <v>217</v>
      </c>
      <c r="B225" s="56">
        <v>503565</v>
      </c>
      <c r="C225" s="51">
        <v>1120</v>
      </c>
      <c r="D225" s="50">
        <v>1100</v>
      </c>
      <c r="E225" s="52">
        <v>4.07</v>
      </c>
      <c r="F225" s="51">
        <v>3.7</v>
      </c>
      <c r="G225" s="51">
        <v>60</v>
      </c>
      <c r="H225" s="53" t="str">
        <f t="shared" si="12"/>
        <v>50</v>
      </c>
      <c r="I225" s="54">
        <f t="shared" si="13"/>
        <v>5</v>
      </c>
      <c r="J225" s="51" t="str">
        <f t="shared" si="14"/>
        <v>35</v>
      </c>
      <c r="K225" s="51" t="str">
        <f t="shared" si="15"/>
        <v>65</v>
      </c>
    </row>
    <row r="226" spans="1:11" ht="16.5">
      <c r="A226" s="49">
        <v>218</v>
      </c>
      <c r="B226" s="56">
        <v>423080</v>
      </c>
      <c r="C226" s="51">
        <v>1120</v>
      </c>
      <c r="D226" s="50">
        <v>1100</v>
      </c>
      <c r="E226" s="52">
        <v>4.07</v>
      </c>
      <c r="F226" s="51">
        <v>3.7</v>
      </c>
      <c r="G226" s="51">
        <v>60</v>
      </c>
      <c r="H226" s="53" t="str">
        <f t="shared" si="12"/>
        <v>42</v>
      </c>
      <c r="I226" s="54">
        <f t="shared" si="13"/>
        <v>4.2</v>
      </c>
      <c r="J226" s="51" t="str">
        <f t="shared" si="14"/>
        <v>30</v>
      </c>
      <c r="K226" s="51" t="str">
        <f t="shared" si="15"/>
        <v>80</v>
      </c>
    </row>
    <row r="227" spans="1:11" ht="16.5">
      <c r="A227" s="49">
        <v>219</v>
      </c>
      <c r="B227" s="56">
        <v>524048</v>
      </c>
      <c r="C227" s="51">
        <v>1170</v>
      </c>
      <c r="D227" s="50">
        <v>1150</v>
      </c>
      <c r="E227" s="52">
        <v>4.255</v>
      </c>
      <c r="F227" s="51">
        <v>3.7</v>
      </c>
      <c r="G227" s="51">
        <v>60</v>
      </c>
      <c r="H227" s="53" t="str">
        <f t="shared" si="12"/>
        <v>52</v>
      </c>
      <c r="I227" s="54">
        <f t="shared" si="13"/>
        <v>5.2</v>
      </c>
      <c r="J227" s="51" t="str">
        <f t="shared" si="14"/>
        <v>40</v>
      </c>
      <c r="K227" s="51" t="str">
        <f t="shared" si="15"/>
        <v>48</v>
      </c>
    </row>
    <row r="228" spans="1:11" ht="16.5">
      <c r="A228" s="49">
        <v>220</v>
      </c>
      <c r="B228" s="56">
        <v>603550</v>
      </c>
      <c r="C228" s="51">
        <v>1170</v>
      </c>
      <c r="D228" s="50">
        <v>1150</v>
      </c>
      <c r="E228" s="52">
        <v>4.255</v>
      </c>
      <c r="F228" s="51">
        <v>3.7</v>
      </c>
      <c r="G228" s="51">
        <v>60</v>
      </c>
      <c r="H228" s="53" t="str">
        <f t="shared" si="12"/>
        <v>60</v>
      </c>
      <c r="I228" s="54">
        <f t="shared" si="13"/>
        <v>6</v>
      </c>
      <c r="J228" s="51" t="str">
        <f t="shared" si="14"/>
        <v>35</v>
      </c>
      <c r="K228" s="51" t="str">
        <f t="shared" si="15"/>
        <v>50</v>
      </c>
    </row>
    <row r="229" spans="1:11" ht="16.5">
      <c r="A229" s="49">
        <v>221</v>
      </c>
      <c r="B229" s="55">
        <v>753543</v>
      </c>
      <c r="C229" s="51">
        <v>1170</v>
      </c>
      <c r="D229" s="50">
        <v>1150</v>
      </c>
      <c r="E229" s="52">
        <v>4.255</v>
      </c>
      <c r="F229" s="53">
        <v>3.7</v>
      </c>
      <c r="G229" s="51">
        <v>60</v>
      </c>
      <c r="H229" s="53" t="str">
        <f t="shared" si="12"/>
        <v>75</v>
      </c>
      <c r="I229" s="54">
        <f t="shared" si="13"/>
        <v>7.5</v>
      </c>
      <c r="J229" s="51" t="str">
        <f t="shared" si="14"/>
        <v>35</v>
      </c>
      <c r="K229" s="51" t="str">
        <f t="shared" si="15"/>
        <v>43</v>
      </c>
    </row>
    <row r="230" spans="1:11" ht="16.5">
      <c r="A230" s="49">
        <v>222</v>
      </c>
      <c r="B230" s="55">
        <v>632570</v>
      </c>
      <c r="C230" s="51">
        <v>1220</v>
      </c>
      <c r="D230" s="50">
        <v>1200</v>
      </c>
      <c r="E230" s="52">
        <v>4.44</v>
      </c>
      <c r="F230" s="53">
        <v>3.7</v>
      </c>
      <c r="G230" s="51">
        <v>60</v>
      </c>
      <c r="H230" s="53" t="str">
        <f t="shared" si="12"/>
        <v>63</v>
      </c>
      <c r="I230" s="54">
        <f t="shared" si="13"/>
        <v>6.3</v>
      </c>
      <c r="J230" s="51" t="str">
        <f t="shared" si="14"/>
        <v>25</v>
      </c>
      <c r="K230" s="51" t="str">
        <f t="shared" si="15"/>
        <v>70</v>
      </c>
    </row>
    <row r="231" spans="1:11" ht="16.5">
      <c r="A231" s="49">
        <v>223</v>
      </c>
      <c r="B231" s="56">
        <v>503857</v>
      </c>
      <c r="C231" s="51">
        <v>1220</v>
      </c>
      <c r="D231" s="50">
        <v>1200</v>
      </c>
      <c r="E231" s="52">
        <v>4.44</v>
      </c>
      <c r="F231" s="51">
        <v>3.7</v>
      </c>
      <c r="G231" s="51">
        <v>60</v>
      </c>
      <c r="H231" s="53" t="str">
        <f t="shared" si="12"/>
        <v>50</v>
      </c>
      <c r="I231" s="54">
        <f t="shared" si="13"/>
        <v>5</v>
      </c>
      <c r="J231" s="51" t="str">
        <f t="shared" si="14"/>
        <v>38</v>
      </c>
      <c r="K231" s="51" t="str">
        <f t="shared" si="15"/>
        <v>57</v>
      </c>
    </row>
    <row r="232" spans="1:11" ht="16.5">
      <c r="A232" s="49">
        <v>224</v>
      </c>
      <c r="B232" s="53">
        <v>384765</v>
      </c>
      <c r="C232" s="53">
        <v>1220</v>
      </c>
      <c r="D232" s="53">
        <v>1200</v>
      </c>
      <c r="E232" s="52">
        <v>4.44</v>
      </c>
      <c r="F232" s="51">
        <v>3.7</v>
      </c>
      <c r="G232" s="51">
        <v>60</v>
      </c>
      <c r="H232" s="53" t="str">
        <f t="shared" si="12"/>
        <v>38</v>
      </c>
      <c r="I232" s="54">
        <f t="shared" si="13"/>
        <v>3.8</v>
      </c>
      <c r="J232" s="51" t="str">
        <f t="shared" si="14"/>
        <v>47</v>
      </c>
      <c r="K232" s="51" t="str">
        <f t="shared" si="15"/>
        <v>65</v>
      </c>
    </row>
    <row r="233" spans="1:11" ht="16.5">
      <c r="A233" s="49">
        <v>225</v>
      </c>
      <c r="B233" s="56">
        <v>503759</v>
      </c>
      <c r="C233" s="51">
        <v>1220</v>
      </c>
      <c r="D233" s="50">
        <v>1200</v>
      </c>
      <c r="E233" s="52">
        <v>4.44</v>
      </c>
      <c r="F233" s="51">
        <v>3.7</v>
      </c>
      <c r="G233" s="51">
        <v>60</v>
      </c>
      <c r="H233" s="53" t="str">
        <f t="shared" si="12"/>
        <v>50</v>
      </c>
      <c r="I233" s="54">
        <f t="shared" si="13"/>
        <v>5</v>
      </c>
      <c r="J233" s="51" t="str">
        <f t="shared" si="14"/>
        <v>37</v>
      </c>
      <c r="K233" s="51" t="str">
        <f t="shared" si="15"/>
        <v>59</v>
      </c>
    </row>
    <row r="234" spans="1:11" ht="16.5">
      <c r="A234" s="49">
        <v>226</v>
      </c>
      <c r="B234" s="55">
        <v>523565</v>
      </c>
      <c r="C234" s="51">
        <v>1220</v>
      </c>
      <c r="D234" s="50">
        <v>1200</v>
      </c>
      <c r="E234" s="52">
        <v>4.44</v>
      </c>
      <c r="F234" s="51">
        <v>3.7</v>
      </c>
      <c r="G234" s="51">
        <v>60</v>
      </c>
      <c r="H234" s="53" t="str">
        <f t="shared" si="12"/>
        <v>52</v>
      </c>
      <c r="I234" s="54">
        <f t="shared" si="13"/>
        <v>5.2</v>
      </c>
      <c r="J234" s="51" t="str">
        <f t="shared" si="14"/>
        <v>35</v>
      </c>
      <c r="K234" s="51" t="str">
        <f t="shared" si="15"/>
        <v>65</v>
      </c>
    </row>
    <row r="235" spans="1:11" ht="16.5">
      <c r="A235" s="49">
        <v>227</v>
      </c>
      <c r="B235" s="55">
        <v>404066</v>
      </c>
      <c r="C235" s="51">
        <v>1220</v>
      </c>
      <c r="D235" s="50">
        <v>1200</v>
      </c>
      <c r="E235" s="52">
        <v>4.44</v>
      </c>
      <c r="F235" s="53">
        <v>3.7</v>
      </c>
      <c r="G235" s="51">
        <v>60</v>
      </c>
      <c r="H235" s="53" t="str">
        <f t="shared" si="12"/>
        <v>40</v>
      </c>
      <c r="I235" s="54">
        <f t="shared" si="13"/>
        <v>4</v>
      </c>
      <c r="J235" s="51" t="str">
        <f t="shared" si="14"/>
        <v>40</v>
      </c>
      <c r="K235" s="51" t="str">
        <f t="shared" si="15"/>
        <v>66</v>
      </c>
    </row>
    <row r="236" spans="1:11" ht="16.5">
      <c r="A236" s="49">
        <v>228</v>
      </c>
      <c r="B236" s="55">
        <v>573653</v>
      </c>
      <c r="C236" s="51">
        <v>1220</v>
      </c>
      <c r="D236" s="50">
        <v>1200</v>
      </c>
      <c r="E236" s="52">
        <v>4.44</v>
      </c>
      <c r="F236" s="53">
        <v>3.7</v>
      </c>
      <c r="G236" s="51">
        <v>60</v>
      </c>
      <c r="H236" s="53" t="str">
        <f t="shared" si="12"/>
        <v>57</v>
      </c>
      <c r="I236" s="54">
        <f t="shared" si="13"/>
        <v>5.7</v>
      </c>
      <c r="J236" s="51" t="str">
        <f t="shared" si="14"/>
        <v>36</v>
      </c>
      <c r="K236" s="51" t="str">
        <f t="shared" si="15"/>
        <v>53</v>
      </c>
    </row>
    <row r="237" spans="1:11" ht="16.5">
      <c r="A237" s="49">
        <v>229</v>
      </c>
      <c r="B237" s="55">
        <v>603550</v>
      </c>
      <c r="C237" s="51">
        <v>1220</v>
      </c>
      <c r="D237" s="50">
        <v>1200</v>
      </c>
      <c r="E237" s="52">
        <v>4.44</v>
      </c>
      <c r="F237" s="51">
        <v>3.7</v>
      </c>
      <c r="G237" s="51">
        <v>60</v>
      </c>
      <c r="H237" s="53" t="str">
        <f t="shared" si="12"/>
        <v>60</v>
      </c>
      <c r="I237" s="54">
        <f t="shared" si="13"/>
        <v>6</v>
      </c>
      <c r="J237" s="51" t="str">
        <f t="shared" si="14"/>
        <v>35</v>
      </c>
      <c r="K237" s="51" t="str">
        <f t="shared" si="15"/>
        <v>50</v>
      </c>
    </row>
    <row r="238" spans="1:11" ht="16.5">
      <c r="A238" s="49">
        <v>230</v>
      </c>
      <c r="B238" s="55">
        <v>403184</v>
      </c>
      <c r="C238" s="51">
        <v>1220</v>
      </c>
      <c r="D238" s="50">
        <v>1200</v>
      </c>
      <c r="E238" s="52">
        <v>4.44</v>
      </c>
      <c r="F238" s="51">
        <v>3.7</v>
      </c>
      <c r="G238" s="51">
        <v>60</v>
      </c>
      <c r="H238" s="53" t="str">
        <f t="shared" si="12"/>
        <v>40</v>
      </c>
      <c r="I238" s="54">
        <f t="shared" si="13"/>
        <v>4</v>
      </c>
      <c r="J238" s="51" t="str">
        <f t="shared" si="14"/>
        <v>31</v>
      </c>
      <c r="K238" s="51" t="str">
        <f t="shared" si="15"/>
        <v>84</v>
      </c>
    </row>
    <row r="239" spans="1:11" ht="16.5">
      <c r="A239" s="49">
        <v>231</v>
      </c>
      <c r="B239" s="53">
        <v>632966</v>
      </c>
      <c r="C239" s="53">
        <v>1250</v>
      </c>
      <c r="D239" s="53">
        <v>1230</v>
      </c>
      <c r="E239" s="52">
        <v>4.551</v>
      </c>
      <c r="F239" s="51">
        <v>3.7</v>
      </c>
      <c r="G239" s="51">
        <v>60</v>
      </c>
      <c r="H239" s="53" t="str">
        <f t="shared" si="12"/>
        <v>63</v>
      </c>
      <c r="I239" s="54">
        <f t="shared" si="13"/>
        <v>6.3</v>
      </c>
      <c r="J239" s="51" t="str">
        <f t="shared" si="14"/>
        <v>29</v>
      </c>
      <c r="K239" s="51" t="str">
        <f t="shared" si="15"/>
        <v>66</v>
      </c>
    </row>
    <row r="240" spans="1:11" ht="16.5">
      <c r="A240" s="49">
        <v>232</v>
      </c>
      <c r="B240" s="53">
        <v>603070</v>
      </c>
      <c r="C240" s="53">
        <v>1320</v>
      </c>
      <c r="D240" s="53">
        <v>1300</v>
      </c>
      <c r="E240" s="52">
        <v>4.81</v>
      </c>
      <c r="F240" s="51">
        <v>3.7</v>
      </c>
      <c r="G240" s="51">
        <v>60</v>
      </c>
      <c r="H240" s="53" t="str">
        <f t="shared" si="12"/>
        <v>60</v>
      </c>
      <c r="I240" s="54">
        <f t="shared" si="13"/>
        <v>6</v>
      </c>
      <c r="J240" s="51" t="str">
        <f t="shared" si="14"/>
        <v>30</v>
      </c>
      <c r="K240" s="51" t="str">
        <f t="shared" si="15"/>
        <v>70</v>
      </c>
    </row>
    <row r="241" spans="1:11" ht="16.5">
      <c r="A241" s="49">
        <v>233</v>
      </c>
      <c r="B241" s="56">
        <v>903046</v>
      </c>
      <c r="C241" s="51">
        <v>1320</v>
      </c>
      <c r="D241" s="50">
        <v>1300</v>
      </c>
      <c r="E241" s="52">
        <v>4.81</v>
      </c>
      <c r="F241" s="53">
        <v>3.7</v>
      </c>
      <c r="G241" s="51">
        <v>60</v>
      </c>
      <c r="H241" s="53" t="str">
        <f t="shared" si="12"/>
        <v>90</v>
      </c>
      <c r="I241" s="54">
        <f t="shared" si="13"/>
        <v>9</v>
      </c>
      <c r="J241" s="51" t="str">
        <f t="shared" si="14"/>
        <v>30</v>
      </c>
      <c r="K241" s="51" t="str">
        <f t="shared" si="15"/>
        <v>46</v>
      </c>
    </row>
    <row r="242" spans="1:11" ht="16.5">
      <c r="A242" s="49">
        <v>234</v>
      </c>
      <c r="B242" s="56">
        <v>405060</v>
      </c>
      <c r="C242" s="51">
        <v>1320</v>
      </c>
      <c r="D242" s="50">
        <v>1300</v>
      </c>
      <c r="E242" s="52">
        <v>4.81</v>
      </c>
      <c r="F242" s="53">
        <v>3.7</v>
      </c>
      <c r="G242" s="51">
        <v>60</v>
      </c>
      <c r="H242" s="53" t="str">
        <f t="shared" si="12"/>
        <v>40</v>
      </c>
      <c r="I242" s="54">
        <f t="shared" si="13"/>
        <v>4</v>
      </c>
      <c r="J242" s="51" t="str">
        <f t="shared" si="14"/>
        <v>50</v>
      </c>
      <c r="K242" s="51" t="str">
        <f t="shared" si="15"/>
        <v>60</v>
      </c>
    </row>
    <row r="243" spans="1:11" ht="16.5">
      <c r="A243" s="49">
        <v>235</v>
      </c>
      <c r="B243" s="53">
        <v>306070</v>
      </c>
      <c r="C243" s="53">
        <v>1320</v>
      </c>
      <c r="D243" s="53">
        <v>1300</v>
      </c>
      <c r="E243" s="52">
        <v>4.81</v>
      </c>
      <c r="F243" s="51">
        <v>3.7</v>
      </c>
      <c r="G243" s="51">
        <v>60</v>
      </c>
      <c r="H243" s="53" t="str">
        <f t="shared" si="12"/>
        <v>30</v>
      </c>
      <c r="I243" s="54">
        <f t="shared" si="13"/>
        <v>3</v>
      </c>
      <c r="J243" s="51" t="str">
        <f t="shared" si="14"/>
        <v>60</v>
      </c>
      <c r="K243" s="51" t="str">
        <f t="shared" si="15"/>
        <v>70</v>
      </c>
    </row>
    <row r="244" spans="1:11" ht="16.5">
      <c r="A244" s="49">
        <v>236</v>
      </c>
      <c r="B244" s="53">
        <v>3332120</v>
      </c>
      <c r="C244" s="53">
        <v>1320</v>
      </c>
      <c r="D244" s="53">
        <v>1300</v>
      </c>
      <c r="E244" s="52">
        <v>4.81</v>
      </c>
      <c r="F244" s="51">
        <v>3.7</v>
      </c>
      <c r="G244" s="51">
        <v>60</v>
      </c>
      <c r="H244" s="53" t="str">
        <f t="shared" si="12"/>
        <v>33</v>
      </c>
      <c r="I244" s="54">
        <f t="shared" si="13"/>
        <v>3.3</v>
      </c>
      <c r="J244" s="51" t="str">
        <f t="shared" si="14"/>
        <v>32</v>
      </c>
      <c r="K244" s="51">
        <v>120</v>
      </c>
    </row>
    <row r="245" spans="1:11" ht="16.5">
      <c r="A245" s="49">
        <v>237</v>
      </c>
      <c r="B245" s="56">
        <v>455058</v>
      </c>
      <c r="C245" s="51">
        <v>1420</v>
      </c>
      <c r="D245" s="50">
        <v>1400</v>
      </c>
      <c r="E245" s="52">
        <v>5.18</v>
      </c>
      <c r="F245" s="51">
        <v>3.7</v>
      </c>
      <c r="G245" s="51">
        <v>60</v>
      </c>
      <c r="H245" s="53" t="str">
        <f t="shared" si="12"/>
        <v>45</v>
      </c>
      <c r="I245" s="54">
        <f t="shared" si="13"/>
        <v>4.5</v>
      </c>
      <c r="J245" s="51" t="str">
        <f t="shared" si="14"/>
        <v>50</v>
      </c>
      <c r="K245" s="51" t="str">
        <f t="shared" si="15"/>
        <v>58</v>
      </c>
    </row>
    <row r="246" spans="1:11" ht="16.5">
      <c r="A246" s="49">
        <v>238</v>
      </c>
      <c r="B246" s="56">
        <v>335280</v>
      </c>
      <c r="C246" s="51">
        <v>1420</v>
      </c>
      <c r="D246" s="50">
        <v>1400</v>
      </c>
      <c r="E246" s="52">
        <v>5.18</v>
      </c>
      <c r="F246" s="51">
        <v>3.7</v>
      </c>
      <c r="G246" s="51">
        <v>60</v>
      </c>
      <c r="H246" s="53" t="str">
        <f t="shared" si="12"/>
        <v>33</v>
      </c>
      <c r="I246" s="54">
        <f t="shared" si="13"/>
        <v>3.3</v>
      </c>
      <c r="J246" s="51" t="str">
        <f t="shared" si="14"/>
        <v>52</v>
      </c>
      <c r="K246" s="51" t="str">
        <f t="shared" si="15"/>
        <v>80</v>
      </c>
    </row>
    <row r="247" spans="1:11" s="58" customFormat="1" ht="16.5">
      <c r="A247" s="49">
        <v>239</v>
      </c>
      <c r="B247" s="53">
        <v>4520142</v>
      </c>
      <c r="C247" s="53">
        <v>1420</v>
      </c>
      <c r="D247" s="57">
        <v>1400</v>
      </c>
      <c r="E247" s="52">
        <v>5.18</v>
      </c>
      <c r="F247" s="53">
        <v>3.7</v>
      </c>
      <c r="G247" s="51">
        <v>60</v>
      </c>
      <c r="H247" s="53" t="str">
        <f t="shared" si="12"/>
        <v>45</v>
      </c>
      <c r="I247" s="54">
        <f t="shared" si="13"/>
        <v>4.5</v>
      </c>
      <c r="J247" s="53" t="str">
        <f t="shared" si="14"/>
        <v>20</v>
      </c>
      <c r="K247" s="53">
        <v>142</v>
      </c>
    </row>
    <row r="248" spans="1:11" ht="16.5">
      <c r="A248" s="49">
        <v>240</v>
      </c>
      <c r="B248" s="55">
        <v>803250</v>
      </c>
      <c r="C248" s="51">
        <v>1420</v>
      </c>
      <c r="D248" s="50">
        <v>1400</v>
      </c>
      <c r="E248" s="52">
        <v>5.18</v>
      </c>
      <c r="F248" s="53">
        <v>3.7</v>
      </c>
      <c r="G248" s="51">
        <v>60</v>
      </c>
      <c r="H248" s="53" t="str">
        <f t="shared" si="12"/>
        <v>80</v>
      </c>
      <c r="I248" s="54">
        <f t="shared" si="13"/>
        <v>8</v>
      </c>
      <c r="J248" s="51" t="str">
        <f t="shared" si="14"/>
        <v>32</v>
      </c>
      <c r="K248" s="51" t="str">
        <f t="shared" si="15"/>
        <v>50</v>
      </c>
    </row>
    <row r="249" spans="1:11" ht="16.5">
      <c r="A249" s="49">
        <v>241</v>
      </c>
      <c r="B249" s="55">
        <v>604053</v>
      </c>
      <c r="C249" s="51">
        <v>1470</v>
      </c>
      <c r="D249" s="50">
        <v>1450</v>
      </c>
      <c r="E249" s="52">
        <v>5.365</v>
      </c>
      <c r="F249" s="51">
        <v>3.7</v>
      </c>
      <c r="G249" s="51">
        <v>60</v>
      </c>
      <c r="H249" s="53" t="str">
        <f t="shared" si="12"/>
        <v>60</v>
      </c>
      <c r="I249" s="54">
        <f t="shared" si="13"/>
        <v>6</v>
      </c>
      <c r="J249" s="51" t="str">
        <f t="shared" si="14"/>
        <v>40</v>
      </c>
      <c r="K249" s="51" t="str">
        <f t="shared" si="15"/>
        <v>53</v>
      </c>
    </row>
    <row r="250" spans="1:11" ht="16.5">
      <c r="A250" s="49">
        <v>242</v>
      </c>
      <c r="B250" s="55">
        <v>335770</v>
      </c>
      <c r="C250" s="51">
        <v>1530</v>
      </c>
      <c r="D250" s="50">
        <v>1500</v>
      </c>
      <c r="E250" s="52">
        <v>5.55</v>
      </c>
      <c r="F250" s="51">
        <v>3.7</v>
      </c>
      <c r="G250" s="51">
        <v>60</v>
      </c>
      <c r="H250" s="53" t="str">
        <f t="shared" si="12"/>
        <v>33</v>
      </c>
      <c r="I250" s="54">
        <f t="shared" si="13"/>
        <v>3.3</v>
      </c>
      <c r="J250" s="51">
        <v>57</v>
      </c>
      <c r="K250" s="51">
        <v>70</v>
      </c>
    </row>
    <row r="251" spans="1:11" ht="16.5">
      <c r="A251" s="49">
        <v>243</v>
      </c>
      <c r="B251" s="55">
        <v>335280</v>
      </c>
      <c r="C251" s="51">
        <v>1530</v>
      </c>
      <c r="D251" s="50">
        <v>1500</v>
      </c>
      <c r="E251" s="52">
        <v>5.55</v>
      </c>
      <c r="F251" s="51">
        <v>3.7</v>
      </c>
      <c r="G251" s="51">
        <v>60</v>
      </c>
      <c r="H251" s="53" t="str">
        <f t="shared" si="12"/>
        <v>33</v>
      </c>
      <c r="I251" s="54">
        <f t="shared" si="13"/>
        <v>3.3</v>
      </c>
      <c r="J251" s="51" t="str">
        <f aca="true" t="shared" si="16" ref="J251:J270">MIDB(B251,3,2)</f>
        <v>52</v>
      </c>
      <c r="K251" s="51" t="str">
        <f aca="true" t="shared" si="17" ref="K251:K270">MIDB(B251,5,2)</f>
        <v>80</v>
      </c>
    </row>
    <row r="252" spans="1:11" ht="16.5">
      <c r="A252" s="49">
        <v>244</v>
      </c>
      <c r="B252" s="56">
        <v>454261</v>
      </c>
      <c r="C252" s="51">
        <v>1530</v>
      </c>
      <c r="D252" s="50">
        <v>1500</v>
      </c>
      <c r="E252" s="52">
        <v>5.55</v>
      </c>
      <c r="F252" s="51">
        <v>3.7</v>
      </c>
      <c r="G252" s="51">
        <v>60</v>
      </c>
      <c r="H252" s="53" t="str">
        <f t="shared" si="12"/>
        <v>45</v>
      </c>
      <c r="I252" s="54">
        <f t="shared" si="13"/>
        <v>4.5</v>
      </c>
      <c r="J252" s="51" t="str">
        <f t="shared" si="16"/>
        <v>42</v>
      </c>
      <c r="K252" s="51" t="str">
        <f t="shared" si="17"/>
        <v>61</v>
      </c>
    </row>
    <row r="253" spans="1:11" ht="16.5">
      <c r="A253" s="49">
        <v>245</v>
      </c>
      <c r="B253" s="56">
        <v>584949</v>
      </c>
      <c r="C253" s="51">
        <v>1530</v>
      </c>
      <c r="D253" s="50">
        <v>1500</v>
      </c>
      <c r="E253" s="52">
        <v>5.55</v>
      </c>
      <c r="F253" s="53">
        <v>3.7</v>
      </c>
      <c r="G253" s="51">
        <v>60</v>
      </c>
      <c r="H253" s="53" t="str">
        <f t="shared" si="12"/>
        <v>58</v>
      </c>
      <c r="I253" s="54">
        <f t="shared" si="13"/>
        <v>5.8</v>
      </c>
      <c r="J253" s="51" t="str">
        <f t="shared" si="16"/>
        <v>49</v>
      </c>
      <c r="K253" s="51" t="str">
        <f t="shared" si="17"/>
        <v>49</v>
      </c>
    </row>
    <row r="254" spans="1:11" ht="16.5">
      <c r="A254" s="49">
        <v>246</v>
      </c>
      <c r="B254" s="56">
        <v>415068</v>
      </c>
      <c r="C254" s="51">
        <v>1530</v>
      </c>
      <c r="D254" s="50">
        <v>1500</v>
      </c>
      <c r="E254" s="52">
        <v>5.55</v>
      </c>
      <c r="F254" s="53">
        <v>3.7</v>
      </c>
      <c r="G254" s="51">
        <v>60</v>
      </c>
      <c r="H254" s="53" t="str">
        <f t="shared" si="12"/>
        <v>41</v>
      </c>
      <c r="I254" s="54">
        <f t="shared" si="13"/>
        <v>4.1</v>
      </c>
      <c r="J254" s="51" t="str">
        <f t="shared" si="16"/>
        <v>50</v>
      </c>
      <c r="K254" s="51" t="str">
        <f t="shared" si="17"/>
        <v>68</v>
      </c>
    </row>
    <row r="255" spans="1:11" ht="16.5">
      <c r="A255" s="49">
        <v>247</v>
      </c>
      <c r="B255" s="56">
        <v>903450</v>
      </c>
      <c r="C255" s="51">
        <v>1530</v>
      </c>
      <c r="D255" s="50">
        <v>1500</v>
      </c>
      <c r="E255" s="52">
        <v>5.55</v>
      </c>
      <c r="F255" s="51">
        <v>3.7</v>
      </c>
      <c r="G255" s="51">
        <v>60</v>
      </c>
      <c r="H255" s="53" t="str">
        <f t="shared" si="12"/>
        <v>90</v>
      </c>
      <c r="I255" s="54">
        <f t="shared" si="13"/>
        <v>9</v>
      </c>
      <c r="J255" s="51" t="str">
        <f t="shared" si="16"/>
        <v>34</v>
      </c>
      <c r="K255" s="51" t="str">
        <f t="shared" si="17"/>
        <v>50</v>
      </c>
    </row>
    <row r="256" spans="1:11" ht="16.5">
      <c r="A256" s="49">
        <v>248</v>
      </c>
      <c r="B256" s="56">
        <v>434080</v>
      </c>
      <c r="C256" s="51">
        <v>1530</v>
      </c>
      <c r="D256" s="50">
        <v>1500</v>
      </c>
      <c r="E256" s="52">
        <v>5.55</v>
      </c>
      <c r="F256" s="51">
        <v>3.7</v>
      </c>
      <c r="G256" s="51">
        <v>60</v>
      </c>
      <c r="H256" s="53" t="str">
        <f t="shared" si="12"/>
        <v>43</v>
      </c>
      <c r="I256" s="54">
        <f t="shared" si="13"/>
        <v>4.3</v>
      </c>
      <c r="J256" s="51" t="str">
        <f t="shared" si="16"/>
        <v>40</v>
      </c>
      <c r="K256" s="51" t="str">
        <f t="shared" si="17"/>
        <v>80</v>
      </c>
    </row>
    <row r="257" spans="1:11" ht="16.5">
      <c r="A257" s="49">
        <v>249</v>
      </c>
      <c r="B257" s="56">
        <v>355076</v>
      </c>
      <c r="C257" s="51">
        <v>1530</v>
      </c>
      <c r="D257" s="50">
        <v>1500</v>
      </c>
      <c r="E257" s="52">
        <v>5.55</v>
      </c>
      <c r="F257" s="51">
        <v>3.7</v>
      </c>
      <c r="G257" s="51">
        <v>60</v>
      </c>
      <c r="H257" s="53" t="str">
        <f t="shared" si="12"/>
        <v>35</v>
      </c>
      <c r="I257" s="54">
        <f t="shared" si="13"/>
        <v>3.5</v>
      </c>
      <c r="J257" s="51" t="str">
        <f t="shared" si="16"/>
        <v>50</v>
      </c>
      <c r="K257" s="51" t="str">
        <f t="shared" si="17"/>
        <v>76</v>
      </c>
    </row>
    <row r="258" spans="1:11" ht="16.5">
      <c r="A258" s="49">
        <v>250</v>
      </c>
      <c r="B258" s="56">
        <v>803548</v>
      </c>
      <c r="C258" s="51">
        <v>1530</v>
      </c>
      <c r="D258" s="50">
        <v>1500</v>
      </c>
      <c r="E258" s="52">
        <v>5.55</v>
      </c>
      <c r="F258" s="51">
        <v>3.7</v>
      </c>
      <c r="G258" s="51">
        <v>60</v>
      </c>
      <c r="H258" s="53" t="str">
        <f t="shared" si="12"/>
        <v>80</v>
      </c>
      <c r="I258" s="54">
        <f t="shared" si="13"/>
        <v>8</v>
      </c>
      <c r="J258" s="51" t="str">
        <f t="shared" si="16"/>
        <v>35</v>
      </c>
      <c r="K258" s="51" t="str">
        <f t="shared" si="17"/>
        <v>48</v>
      </c>
    </row>
    <row r="259" spans="1:11" ht="16.5">
      <c r="A259" s="49">
        <v>251</v>
      </c>
      <c r="B259" s="56">
        <v>5020142</v>
      </c>
      <c r="C259" s="51">
        <v>1580</v>
      </c>
      <c r="D259" s="50">
        <v>1550</v>
      </c>
      <c r="E259" s="52">
        <v>5.735</v>
      </c>
      <c r="F259" s="53">
        <v>3.7</v>
      </c>
      <c r="G259" s="51">
        <v>60</v>
      </c>
      <c r="H259" s="53" t="str">
        <f t="shared" si="12"/>
        <v>50</v>
      </c>
      <c r="I259" s="54">
        <f t="shared" si="13"/>
        <v>5</v>
      </c>
      <c r="J259" s="51" t="str">
        <f t="shared" si="16"/>
        <v>20</v>
      </c>
      <c r="K259" s="51">
        <v>142</v>
      </c>
    </row>
    <row r="260" spans="1:11" ht="16.5">
      <c r="A260" s="49">
        <v>252</v>
      </c>
      <c r="B260" s="56">
        <v>854550</v>
      </c>
      <c r="C260" s="51">
        <v>1630</v>
      </c>
      <c r="D260" s="50">
        <v>1600</v>
      </c>
      <c r="E260" s="52">
        <v>5.92</v>
      </c>
      <c r="F260" s="53">
        <v>3.7</v>
      </c>
      <c r="G260" s="51">
        <v>60</v>
      </c>
      <c r="H260" s="53" t="str">
        <f t="shared" si="12"/>
        <v>85</v>
      </c>
      <c r="I260" s="54">
        <f t="shared" si="13"/>
        <v>8.5</v>
      </c>
      <c r="J260" s="51" t="str">
        <f t="shared" si="16"/>
        <v>45</v>
      </c>
      <c r="K260" s="51" t="str">
        <f t="shared" si="17"/>
        <v>50</v>
      </c>
    </row>
    <row r="261" spans="1:11" ht="16.5">
      <c r="A261" s="49">
        <v>253</v>
      </c>
      <c r="B261" s="56">
        <v>653566</v>
      </c>
      <c r="C261" s="51">
        <v>1630</v>
      </c>
      <c r="D261" s="50">
        <v>1600</v>
      </c>
      <c r="E261" s="52">
        <v>5.92</v>
      </c>
      <c r="F261" s="51">
        <v>3.7</v>
      </c>
      <c r="G261" s="51">
        <v>60</v>
      </c>
      <c r="H261" s="53" t="str">
        <f t="shared" si="12"/>
        <v>65</v>
      </c>
      <c r="I261" s="54">
        <f t="shared" si="13"/>
        <v>6.5</v>
      </c>
      <c r="J261" s="51" t="str">
        <f t="shared" si="16"/>
        <v>35</v>
      </c>
      <c r="K261" s="51" t="str">
        <f t="shared" si="17"/>
        <v>66</v>
      </c>
    </row>
    <row r="262" spans="1:11" ht="16.5">
      <c r="A262" s="49">
        <v>254</v>
      </c>
      <c r="B262" s="56">
        <v>3550100</v>
      </c>
      <c r="C262" s="51">
        <v>1630</v>
      </c>
      <c r="D262" s="50">
        <v>1600</v>
      </c>
      <c r="E262" s="52">
        <v>5.92</v>
      </c>
      <c r="F262" s="51">
        <v>3.7</v>
      </c>
      <c r="G262" s="51">
        <v>60</v>
      </c>
      <c r="H262" s="53" t="str">
        <f t="shared" si="12"/>
        <v>35</v>
      </c>
      <c r="I262" s="54">
        <f t="shared" si="13"/>
        <v>3.5</v>
      </c>
      <c r="J262" s="51" t="str">
        <f t="shared" si="16"/>
        <v>50</v>
      </c>
      <c r="K262" s="51">
        <v>100</v>
      </c>
    </row>
    <row r="263" spans="1:11" ht="16.5">
      <c r="A263" s="49">
        <v>255</v>
      </c>
      <c r="B263" s="56">
        <v>103245</v>
      </c>
      <c r="C263" s="51">
        <v>1660</v>
      </c>
      <c r="D263" s="50">
        <v>1630</v>
      </c>
      <c r="E263" s="52">
        <v>6.031</v>
      </c>
      <c r="F263" s="51">
        <v>3.7</v>
      </c>
      <c r="G263" s="51">
        <v>60</v>
      </c>
      <c r="H263" s="53" t="str">
        <f t="shared" si="12"/>
        <v>10</v>
      </c>
      <c r="I263" s="54">
        <v>10</v>
      </c>
      <c r="J263" s="51" t="str">
        <f t="shared" si="16"/>
        <v>32</v>
      </c>
      <c r="K263" s="51" t="str">
        <f t="shared" si="17"/>
        <v>45</v>
      </c>
    </row>
    <row r="264" spans="1:11" ht="16.5">
      <c r="A264" s="49">
        <v>256</v>
      </c>
      <c r="B264" s="56">
        <v>903055</v>
      </c>
      <c r="C264" s="51">
        <v>1680</v>
      </c>
      <c r="D264" s="50">
        <v>1650</v>
      </c>
      <c r="E264" s="52">
        <v>6.105</v>
      </c>
      <c r="F264" s="51">
        <v>3.7</v>
      </c>
      <c r="G264" s="51">
        <v>60</v>
      </c>
      <c r="H264" s="53" t="str">
        <f t="shared" si="12"/>
        <v>90</v>
      </c>
      <c r="I264" s="54">
        <f t="shared" si="13"/>
        <v>9</v>
      </c>
      <c r="J264" s="51" t="str">
        <f t="shared" si="16"/>
        <v>30</v>
      </c>
      <c r="K264" s="51" t="str">
        <f t="shared" si="17"/>
        <v>55</v>
      </c>
    </row>
    <row r="265" spans="1:11" ht="16.5">
      <c r="A265" s="49">
        <v>257</v>
      </c>
      <c r="B265" s="53">
        <v>553696</v>
      </c>
      <c r="C265" s="53">
        <v>1680</v>
      </c>
      <c r="D265" s="53">
        <v>1650</v>
      </c>
      <c r="E265" s="52">
        <v>6.105</v>
      </c>
      <c r="F265" s="53">
        <v>3.7</v>
      </c>
      <c r="G265" s="51">
        <v>60</v>
      </c>
      <c r="H265" s="53" t="str">
        <f t="shared" si="12"/>
        <v>55</v>
      </c>
      <c r="I265" s="54">
        <f t="shared" si="13"/>
        <v>5.5</v>
      </c>
      <c r="J265" s="51" t="str">
        <f t="shared" si="16"/>
        <v>36</v>
      </c>
      <c r="K265" s="51" t="str">
        <f t="shared" si="17"/>
        <v>96</v>
      </c>
    </row>
    <row r="266" spans="1:11" ht="16.5">
      <c r="A266" s="49">
        <v>258</v>
      </c>
      <c r="B266" s="56">
        <v>464474</v>
      </c>
      <c r="C266" s="51">
        <v>1680</v>
      </c>
      <c r="D266" s="50">
        <v>1650</v>
      </c>
      <c r="E266" s="52">
        <v>6.105</v>
      </c>
      <c r="F266" s="53">
        <v>3.7</v>
      </c>
      <c r="G266" s="51">
        <v>60</v>
      </c>
      <c r="H266" s="53" t="str">
        <f aca="true" t="shared" si="18" ref="H266:H329">MIDB(B266,1,2)</f>
        <v>46</v>
      </c>
      <c r="I266" s="54">
        <f aca="true" t="shared" si="19" ref="I266:I329">H266/10</f>
        <v>4.6</v>
      </c>
      <c r="J266" s="51" t="str">
        <f t="shared" si="16"/>
        <v>44</v>
      </c>
      <c r="K266" s="51" t="str">
        <f t="shared" si="17"/>
        <v>74</v>
      </c>
    </row>
    <row r="267" spans="1:11" ht="16.5">
      <c r="A267" s="49">
        <v>259</v>
      </c>
      <c r="B267" s="56">
        <v>683566</v>
      </c>
      <c r="C267" s="51">
        <v>1730</v>
      </c>
      <c r="D267" s="50">
        <v>1700</v>
      </c>
      <c r="E267" s="52">
        <v>6.29</v>
      </c>
      <c r="F267" s="51">
        <v>3.7</v>
      </c>
      <c r="G267" s="51">
        <v>60</v>
      </c>
      <c r="H267" s="53" t="str">
        <f t="shared" si="18"/>
        <v>68</v>
      </c>
      <c r="I267" s="54">
        <f t="shared" si="19"/>
        <v>6.8</v>
      </c>
      <c r="J267" s="51" t="str">
        <f t="shared" si="16"/>
        <v>35</v>
      </c>
      <c r="K267" s="51" t="str">
        <f t="shared" si="17"/>
        <v>66</v>
      </c>
    </row>
    <row r="268" spans="1:11" ht="16.5">
      <c r="A268" s="49">
        <v>260</v>
      </c>
      <c r="B268" s="56">
        <v>103253</v>
      </c>
      <c r="C268" s="51">
        <v>1730</v>
      </c>
      <c r="D268" s="50">
        <v>1700</v>
      </c>
      <c r="E268" s="52">
        <v>6.29</v>
      </c>
      <c r="F268" s="51">
        <v>3.7</v>
      </c>
      <c r="G268" s="51">
        <v>60</v>
      </c>
      <c r="H268" s="53" t="str">
        <f t="shared" si="18"/>
        <v>10</v>
      </c>
      <c r="I268" s="54">
        <v>10</v>
      </c>
      <c r="J268" s="51" t="str">
        <f t="shared" si="16"/>
        <v>32</v>
      </c>
      <c r="K268" s="51" t="str">
        <f t="shared" si="17"/>
        <v>53</v>
      </c>
    </row>
    <row r="269" spans="1:11" ht="16.5">
      <c r="A269" s="49">
        <v>261</v>
      </c>
      <c r="B269" s="53">
        <v>624460</v>
      </c>
      <c r="C269" s="53">
        <v>1730</v>
      </c>
      <c r="D269" s="53">
        <v>1700</v>
      </c>
      <c r="E269" s="52">
        <v>6.29</v>
      </c>
      <c r="F269" s="51">
        <v>3.7</v>
      </c>
      <c r="G269" s="51">
        <v>60</v>
      </c>
      <c r="H269" s="53" t="str">
        <f t="shared" si="18"/>
        <v>62</v>
      </c>
      <c r="I269" s="54">
        <f t="shared" si="19"/>
        <v>6.2</v>
      </c>
      <c r="J269" s="51" t="str">
        <f t="shared" si="16"/>
        <v>44</v>
      </c>
      <c r="K269" s="51" t="str">
        <f t="shared" si="17"/>
        <v>60</v>
      </c>
    </row>
    <row r="270" spans="1:11" ht="16.5">
      <c r="A270" s="49">
        <v>262</v>
      </c>
      <c r="B270" s="53">
        <v>505165</v>
      </c>
      <c r="C270" s="53">
        <v>1720</v>
      </c>
      <c r="D270" s="53">
        <v>1700</v>
      </c>
      <c r="E270" s="52">
        <v>6.29</v>
      </c>
      <c r="F270" s="51">
        <v>3.7</v>
      </c>
      <c r="G270" s="51">
        <v>60</v>
      </c>
      <c r="H270" s="53" t="str">
        <f t="shared" si="18"/>
        <v>50</v>
      </c>
      <c r="I270" s="54">
        <f t="shared" si="19"/>
        <v>5</v>
      </c>
      <c r="J270" s="51" t="str">
        <f t="shared" si="16"/>
        <v>51</v>
      </c>
      <c r="K270" s="51" t="str">
        <f t="shared" si="17"/>
        <v>65</v>
      </c>
    </row>
    <row r="271" spans="1:11" ht="16.5">
      <c r="A271" s="49">
        <v>263</v>
      </c>
      <c r="B271" s="53">
        <v>307080</v>
      </c>
      <c r="C271" s="53">
        <v>1830</v>
      </c>
      <c r="D271" s="53">
        <v>1800</v>
      </c>
      <c r="E271" s="52">
        <v>6.66</v>
      </c>
      <c r="F271" s="53">
        <v>3.7</v>
      </c>
      <c r="G271" s="51">
        <v>60</v>
      </c>
      <c r="H271" s="53" t="str">
        <f t="shared" si="18"/>
        <v>30</v>
      </c>
      <c r="I271" s="54">
        <f t="shared" si="19"/>
        <v>3</v>
      </c>
      <c r="J271" s="51">
        <v>70</v>
      </c>
      <c r="K271" s="51">
        <v>80</v>
      </c>
    </row>
    <row r="272" spans="1:11" ht="16.5">
      <c r="A272" s="49">
        <v>264</v>
      </c>
      <c r="B272" s="56">
        <v>494080</v>
      </c>
      <c r="C272" s="51">
        <v>1830</v>
      </c>
      <c r="D272" s="50">
        <v>1800</v>
      </c>
      <c r="E272" s="52">
        <v>6.66</v>
      </c>
      <c r="F272" s="53">
        <v>3.7</v>
      </c>
      <c r="G272" s="51">
        <v>60</v>
      </c>
      <c r="H272" s="53" t="str">
        <f t="shared" si="18"/>
        <v>49</v>
      </c>
      <c r="I272" s="54">
        <f t="shared" si="19"/>
        <v>4.9</v>
      </c>
      <c r="J272" s="51" t="str">
        <f aca="true" t="shared" si="20" ref="J272:J294">MIDB(B272,3,2)</f>
        <v>40</v>
      </c>
      <c r="K272" s="51" t="str">
        <f aca="true" t="shared" si="21" ref="K272:K294">MIDB(B272,5,2)</f>
        <v>80</v>
      </c>
    </row>
    <row r="273" spans="1:11" ht="16.5">
      <c r="A273" s="49">
        <v>265</v>
      </c>
      <c r="B273" s="56">
        <v>404949</v>
      </c>
      <c r="C273" s="51">
        <v>1830</v>
      </c>
      <c r="D273" s="50">
        <v>1800</v>
      </c>
      <c r="E273" s="52">
        <v>6.66</v>
      </c>
      <c r="F273" s="51">
        <v>3.7</v>
      </c>
      <c r="G273" s="51">
        <v>60</v>
      </c>
      <c r="H273" s="53" t="str">
        <f t="shared" si="18"/>
        <v>40</v>
      </c>
      <c r="I273" s="54">
        <f t="shared" si="19"/>
        <v>4</v>
      </c>
      <c r="J273" s="51" t="str">
        <f t="shared" si="20"/>
        <v>49</v>
      </c>
      <c r="K273" s="51" t="str">
        <f t="shared" si="21"/>
        <v>49</v>
      </c>
    </row>
    <row r="274" spans="1:11" ht="16.5">
      <c r="A274" s="49">
        <v>266</v>
      </c>
      <c r="B274" s="56">
        <v>103450</v>
      </c>
      <c r="C274" s="51">
        <v>1830</v>
      </c>
      <c r="D274" s="50">
        <v>1800</v>
      </c>
      <c r="E274" s="52">
        <v>6.66</v>
      </c>
      <c r="F274" s="51">
        <v>3.7</v>
      </c>
      <c r="G274" s="51">
        <v>60</v>
      </c>
      <c r="H274" s="53" t="str">
        <f t="shared" si="18"/>
        <v>10</v>
      </c>
      <c r="I274" s="54">
        <v>10</v>
      </c>
      <c r="J274" s="51" t="str">
        <f t="shared" si="20"/>
        <v>34</v>
      </c>
      <c r="K274" s="51" t="str">
        <f t="shared" si="21"/>
        <v>50</v>
      </c>
    </row>
    <row r="275" spans="1:11" ht="16.5">
      <c r="A275" s="49">
        <v>267</v>
      </c>
      <c r="B275" s="53">
        <v>633770</v>
      </c>
      <c r="C275" s="53">
        <v>1820</v>
      </c>
      <c r="D275" s="53">
        <v>1800</v>
      </c>
      <c r="E275" s="52">
        <v>6.66</v>
      </c>
      <c r="F275" s="51">
        <v>3.7</v>
      </c>
      <c r="G275" s="51">
        <v>60</v>
      </c>
      <c r="H275" s="53" t="str">
        <f t="shared" si="18"/>
        <v>63</v>
      </c>
      <c r="I275" s="54">
        <f t="shared" si="19"/>
        <v>6.3</v>
      </c>
      <c r="J275" s="51" t="str">
        <f t="shared" si="20"/>
        <v>37</v>
      </c>
      <c r="K275" s="51" t="str">
        <f t="shared" si="21"/>
        <v>70</v>
      </c>
    </row>
    <row r="276" spans="1:11" ht="16.5">
      <c r="A276" s="49">
        <v>268</v>
      </c>
      <c r="B276" s="53">
        <v>654261</v>
      </c>
      <c r="C276" s="53">
        <v>1820</v>
      </c>
      <c r="D276" s="53">
        <v>1800</v>
      </c>
      <c r="E276" s="52">
        <v>6.66</v>
      </c>
      <c r="F276" s="51">
        <v>3.7</v>
      </c>
      <c r="G276" s="51">
        <v>60</v>
      </c>
      <c r="H276" s="53" t="str">
        <f t="shared" si="18"/>
        <v>65</v>
      </c>
      <c r="I276" s="54">
        <f t="shared" si="19"/>
        <v>6.5</v>
      </c>
      <c r="J276" s="51" t="str">
        <f t="shared" si="20"/>
        <v>42</v>
      </c>
      <c r="K276" s="51" t="str">
        <f t="shared" si="21"/>
        <v>61</v>
      </c>
    </row>
    <row r="277" spans="1:11" ht="16.5">
      <c r="A277" s="49">
        <v>269</v>
      </c>
      <c r="B277" s="53">
        <v>404095</v>
      </c>
      <c r="C277" s="53">
        <v>1820</v>
      </c>
      <c r="D277" s="53">
        <v>1800</v>
      </c>
      <c r="E277" s="52">
        <v>6.66</v>
      </c>
      <c r="F277" s="53">
        <v>3.7</v>
      </c>
      <c r="G277" s="51">
        <v>60</v>
      </c>
      <c r="H277" s="53" t="str">
        <f t="shared" si="18"/>
        <v>40</v>
      </c>
      <c r="I277" s="54">
        <f t="shared" si="19"/>
        <v>4</v>
      </c>
      <c r="J277" s="51" t="str">
        <f t="shared" si="20"/>
        <v>40</v>
      </c>
      <c r="K277" s="51" t="str">
        <f t="shared" si="21"/>
        <v>95</v>
      </c>
    </row>
    <row r="278" spans="1:11" ht="16.5">
      <c r="A278" s="49">
        <v>270</v>
      </c>
      <c r="B278" s="53">
        <v>2850115</v>
      </c>
      <c r="C278" s="53">
        <v>1820</v>
      </c>
      <c r="D278" s="53">
        <v>1800</v>
      </c>
      <c r="E278" s="52">
        <v>6.66</v>
      </c>
      <c r="F278" s="53">
        <v>3.7</v>
      </c>
      <c r="G278" s="51">
        <v>60</v>
      </c>
      <c r="H278" s="53" t="str">
        <f t="shared" si="18"/>
        <v>28</v>
      </c>
      <c r="I278" s="54">
        <f t="shared" si="19"/>
        <v>2.8</v>
      </c>
      <c r="J278" s="51" t="str">
        <f t="shared" si="20"/>
        <v>50</v>
      </c>
      <c r="K278" s="51">
        <v>115</v>
      </c>
    </row>
    <row r="279" spans="1:11" ht="16.5">
      <c r="A279" s="49">
        <v>271</v>
      </c>
      <c r="B279" s="53">
        <v>346080</v>
      </c>
      <c r="C279" s="53">
        <v>1870</v>
      </c>
      <c r="D279" s="53">
        <v>1850</v>
      </c>
      <c r="E279" s="52">
        <v>6.845</v>
      </c>
      <c r="F279" s="51">
        <v>3.7</v>
      </c>
      <c r="G279" s="51">
        <v>60</v>
      </c>
      <c r="H279" s="53" t="str">
        <f t="shared" si="18"/>
        <v>34</v>
      </c>
      <c r="I279" s="54">
        <f t="shared" si="19"/>
        <v>3.4</v>
      </c>
      <c r="J279" s="51" t="str">
        <f t="shared" si="20"/>
        <v>60</v>
      </c>
      <c r="K279" s="51" t="str">
        <f t="shared" si="21"/>
        <v>80</v>
      </c>
    </row>
    <row r="280" spans="1:11" ht="16.5">
      <c r="A280" s="49">
        <v>272</v>
      </c>
      <c r="B280" s="53">
        <v>3550100</v>
      </c>
      <c r="C280" s="53">
        <v>1870</v>
      </c>
      <c r="D280" s="53">
        <v>1850</v>
      </c>
      <c r="E280" s="52">
        <v>6.845</v>
      </c>
      <c r="F280" s="51">
        <v>3.7</v>
      </c>
      <c r="G280" s="51">
        <v>60</v>
      </c>
      <c r="H280" s="53" t="str">
        <f t="shared" si="18"/>
        <v>35</v>
      </c>
      <c r="I280" s="54">
        <f t="shared" si="19"/>
        <v>3.5</v>
      </c>
      <c r="J280" s="51" t="str">
        <f t="shared" si="20"/>
        <v>50</v>
      </c>
      <c r="K280" s="51">
        <v>100</v>
      </c>
    </row>
    <row r="281" spans="1:11" ht="16.5">
      <c r="A281" s="49">
        <v>273</v>
      </c>
      <c r="B281" s="53">
        <v>455080</v>
      </c>
      <c r="C281" s="53">
        <v>1920</v>
      </c>
      <c r="D281" s="53">
        <v>1900</v>
      </c>
      <c r="E281" s="52">
        <v>7.03</v>
      </c>
      <c r="F281" s="51">
        <v>3.7</v>
      </c>
      <c r="G281" s="51">
        <v>60</v>
      </c>
      <c r="H281" s="53" t="str">
        <f t="shared" si="18"/>
        <v>45</v>
      </c>
      <c r="I281" s="54">
        <f t="shared" si="19"/>
        <v>4.5</v>
      </c>
      <c r="J281" s="51" t="str">
        <f t="shared" si="20"/>
        <v>50</v>
      </c>
      <c r="K281" s="51" t="str">
        <f t="shared" si="21"/>
        <v>80</v>
      </c>
    </row>
    <row r="282" spans="1:11" ht="16.5">
      <c r="A282" s="49">
        <v>274</v>
      </c>
      <c r="B282" s="53">
        <v>505070</v>
      </c>
      <c r="C282" s="53">
        <v>1830</v>
      </c>
      <c r="D282" s="53">
        <v>1800</v>
      </c>
      <c r="E282" s="52">
        <v>6.66</v>
      </c>
      <c r="F282" s="51">
        <v>3.7</v>
      </c>
      <c r="G282" s="51">
        <v>60</v>
      </c>
      <c r="H282" s="53" t="str">
        <f t="shared" si="18"/>
        <v>50</v>
      </c>
      <c r="I282" s="54">
        <f t="shared" si="19"/>
        <v>5</v>
      </c>
      <c r="J282" s="51" t="str">
        <f t="shared" si="20"/>
        <v>50</v>
      </c>
      <c r="K282" s="51" t="str">
        <f t="shared" si="21"/>
        <v>70</v>
      </c>
    </row>
    <row r="283" spans="1:11" ht="16.5">
      <c r="A283" s="49">
        <v>275</v>
      </c>
      <c r="B283" s="53">
        <v>375388</v>
      </c>
      <c r="C283" s="53">
        <v>1920</v>
      </c>
      <c r="D283" s="53">
        <v>1900</v>
      </c>
      <c r="E283" s="52">
        <v>7.03</v>
      </c>
      <c r="F283" s="53">
        <v>3.7</v>
      </c>
      <c r="G283" s="51">
        <v>60</v>
      </c>
      <c r="H283" s="53" t="str">
        <f t="shared" si="18"/>
        <v>37</v>
      </c>
      <c r="I283" s="54">
        <f t="shared" si="19"/>
        <v>3.7</v>
      </c>
      <c r="J283" s="51" t="str">
        <f t="shared" si="20"/>
        <v>53</v>
      </c>
      <c r="K283" s="51" t="str">
        <f t="shared" si="21"/>
        <v>88</v>
      </c>
    </row>
    <row r="284" spans="1:11" ht="16.5">
      <c r="A284" s="49">
        <v>276</v>
      </c>
      <c r="B284" s="56">
        <v>702990</v>
      </c>
      <c r="C284" s="51">
        <v>1980</v>
      </c>
      <c r="D284" s="50">
        <v>1950</v>
      </c>
      <c r="E284" s="52">
        <v>7.215</v>
      </c>
      <c r="F284" s="53">
        <v>3.7</v>
      </c>
      <c r="G284" s="51">
        <v>60</v>
      </c>
      <c r="H284" s="53" t="str">
        <f t="shared" si="18"/>
        <v>70</v>
      </c>
      <c r="I284" s="54">
        <f t="shared" si="19"/>
        <v>7</v>
      </c>
      <c r="J284" s="51" t="str">
        <f t="shared" si="20"/>
        <v>29</v>
      </c>
      <c r="K284" s="51" t="str">
        <f t="shared" si="21"/>
        <v>90</v>
      </c>
    </row>
    <row r="285" spans="1:11" ht="16.5">
      <c r="A285" s="49">
        <v>277</v>
      </c>
      <c r="B285" s="56">
        <v>524384</v>
      </c>
      <c r="C285" s="51">
        <v>2050</v>
      </c>
      <c r="D285" s="50">
        <v>2000</v>
      </c>
      <c r="E285" s="52">
        <v>7.4</v>
      </c>
      <c r="F285" s="51">
        <v>3.7</v>
      </c>
      <c r="G285" s="51">
        <v>60</v>
      </c>
      <c r="H285" s="53" t="str">
        <f t="shared" si="18"/>
        <v>52</v>
      </c>
      <c r="I285" s="54">
        <f t="shared" si="19"/>
        <v>5.2</v>
      </c>
      <c r="J285" s="51" t="str">
        <f t="shared" si="20"/>
        <v>43</v>
      </c>
      <c r="K285" s="51" t="str">
        <f t="shared" si="21"/>
        <v>84</v>
      </c>
    </row>
    <row r="286" spans="1:11" ht="16.5">
      <c r="A286" s="49">
        <v>278</v>
      </c>
      <c r="B286" s="55">
        <v>604070</v>
      </c>
      <c r="C286" s="51">
        <v>2050</v>
      </c>
      <c r="D286" s="50">
        <v>2000</v>
      </c>
      <c r="E286" s="52">
        <v>7.4</v>
      </c>
      <c r="F286" s="51">
        <v>3.7</v>
      </c>
      <c r="G286" s="51">
        <v>60</v>
      </c>
      <c r="H286" s="53" t="str">
        <f t="shared" si="18"/>
        <v>60</v>
      </c>
      <c r="I286" s="54">
        <f t="shared" si="19"/>
        <v>6</v>
      </c>
      <c r="J286" s="51" t="str">
        <f t="shared" si="20"/>
        <v>40</v>
      </c>
      <c r="K286" s="51" t="str">
        <f t="shared" si="21"/>
        <v>70</v>
      </c>
    </row>
    <row r="287" spans="1:11" ht="16.5">
      <c r="A287" s="49">
        <v>279</v>
      </c>
      <c r="B287" s="55">
        <v>605058</v>
      </c>
      <c r="C287" s="51">
        <v>2050</v>
      </c>
      <c r="D287" s="50">
        <v>2000</v>
      </c>
      <c r="E287" s="52">
        <v>7.4</v>
      </c>
      <c r="F287" s="51">
        <v>3.7</v>
      </c>
      <c r="G287" s="51">
        <v>60</v>
      </c>
      <c r="H287" s="53" t="str">
        <f t="shared" si="18"/>
        <v>60</v>
      </c>
      <c r="I287" s="54">
        <f t="shared" si="19"/>
        <v>6</v>
      </c>
      <c r="J287" s="51" t="str">
        <f t="shared" si="20"/>
        <v>50</v>
      </c>
      <c r="K287" s="51" t="str">
        <f t="shared" si="21"/>
        <v>58</v>
      </c>
    </row>
    <row r="288" spans="1:11" ht="16.5">
      <c r="A288" s="49">
        <v>280</v>
      </c>
      <c r="B288" s="55">
        <v>903565</v>
      </c>
      <c r="C288" s="51">
        <v>2050</v>
      </c>
      <c r="D288" s="50">
        <v>2000</v>
      </c>
      <c r="E288" s="52">
        <v>7.4</v>
      </c>
      <c r="F288" s="51">
        <v>3.7</v>
      </c>
      <c r="G288" s="51">
        <v>60</v>
      </c>
      <c r="H288" s="53" t="str">
        <f t="shared" si="18"/>
        <v>90</v>
      </c>
      <c r="I288" s="54">
        <f t="shared" si="19"/>
        <v>9</v>
      </c>
      <c r="J288" s="51" t="str">
        <f t="shared" si="20"/>
        <v>35</v>
      </c>
      <c r="K288" s="51" t="str">
        <f t="shared" si="21"/>
        <v>65</v>
      </c>
    </row>
    <row r="289" spans="1:11" ht="16.5">
      <c r="A289" s="49">
        <v>281</v>
      </c>
      <c r="B289" s="55">
        <v>3740129</v>
      </c>
      <c r="C289" s="51">
        <v>2050</v>
      </c>
      <c r="D289" s="50">
        <v>2000</v>
      </c>
      <c r="E289" s="52">
        <v>7.4</v>
      </c>
      <c r="F289" s="53">
        <v>3.7</v>
      </c>
      <c r="G289" s="51">
        <v>60</v>
      </c>
      <c r="H289" s="53" t="str">
        <f t="shared" si="18"/>
        <v>37</v>
      </c>
      <c r="I289" s="54">
        <f t="shared" si="19"/>
        <v>3.7</v>
      </c>
      <c r="J289" s="51" t="str">
        <f t="shared" si="20"/>
        <v>40</v>
      </c>
      <c r="K289" s="51">
        <v>129</v>
      </c>
    </row>
    <row r="290" spans="1:11" ht="16.5">
      <c r="A290" s="49">
        <v>282</v>
      </c>
      <c r="B290" s="55">
        <v>103454</v>
      </c>
      <c r="C290" s="51">
        <v>2050</v>
      </c>
      <c r="D290" s="50">
        <v>2000</v>
      </c>
      <c r="E290" s="52">
        <v>7.4</v>
      </c>
      <c r="F290" s="53">
        <v>3.7</v>
      </c>
      <c r="G290" s="51">
        <v>60</v>
      </c>
      <c r="H290" s="53" t="str">
        <f t="shared" si="18"/>
        <v>10</v>
      </c>
      <c r="I290" s="54">
        <f t="shared" si="19"/>
        <v>1</v>
      </c>
      <c r="J290" s="51" t="str">
        <f t="shared" si="20"/>
        <v>34</v>
      </c>
      <c r="K290" s="51" t="str">
        <f t="shared" si="21"/>
        <v>54</v>
      </c>
    </row>
    <row r="291" spans="1:11" ht="16.5">
      <c r="A291" s="49">
        <v>283</v>
      </c>
      <c r="B291" s="53">
        <v>104050</v>
      </c>
      <c r="C291" s="53">
        <v>2050</v>
      </c>
      <c r="D291" s="53">
        <v>2000</v>
      </c>
      <c r="E291" s="52">
        <v>7.4</v>
      </c>
      <c r="F291" s="51">
        <v>3.7</v>
      </c>
      <c r="G291" s="51">
        <v>60</v>
      </c>
      <c r="H291" s="53" t="str">
        <f t="shared" si="18"/>
        <v>10</v>
      </c>
      <c r="I291" s="54">
        <v>10</v>
      </c>
      <c r="J291" s="51" t="str">
        <f t="shared" si="20"/>
        <v>40</v>
      </c>
      <c r="K291" s="51" t="str">
        <f t="shared" si="21"/>
        <v>50</v>
      </c>
    </row>
    <row r="292" spans="1:11" ht="16.5">
      <c r="A292" s="49">
        <v>284</v>
      </c>
      <c r="B292" s="55">
        <v>724257</v>
      </c>
      <c r="C292" s="51">
        <v>2050</v>
      </c>
      <c r="D292" s="50">
        <v>2000</v>
      </c>
      <c r="E292" s="52">
        <v>7.4</v>
      </c>
      <c r="F292" s="51">
        <v>3.7</v>
      </c>
      <c r="G292" s="51">
        <v>60</v>
      </c>
      <c r="H292" s="53" t="str">
        <f t="shared" si="18"/>
        <v>72</v>
      </c>
      <c r="I292" s="54">
        <f t="shared" si="19"/>
        <v>7.2</v>
      </c>
      <c r="J292" s="51" t="str">
        <f t="shared" si="20"/>
        <v>42</v>
      </c>
      <c r="K292" s="51" t="str">
        <f t="shared" si="21"/>
        <v>57</v>
      </c>
    </row>
    <row r="293" spans="1:11" ht="16.5">
      <c r="A293" s="49">
        <v>285</v>
      </c>
      <c r="B293" s="53">
        <v>554570</v>
      </c>
      <c r="C293" s="53">
        <v>2050</v>
      </c>
      <c r="D293" s="53">
        <v>2000</v>
      </c>
      <c r="E293" s="52">
        <v>7.4</v>
      </c>
      <c r="F293" s="51">
        <v>3.7</v>
      </c>
      <c r="G293" s="51">
        <v>60</v>
      </c>
      <c r="H293" s="53" t="str">
        <f t="shared" si="18"/>
        <v>55</v>
      </c>
      <c r="I293" s="54">
        <f t="shared" si="19"/>
        <v>5.5</v>
      </c>
      <c r="J293" s="51" t="str">
        <f t="shared" si="20"/>
        <v>45</v>
      </c>
      <c r="K293" s="51" t="str">
        <f t="shared" si="21"/>
        <v>70</v>
      </c>
    </row>
    <row r="294" spans="1:11" ht="16.5">
      <c r="A294" s="49">
        <v>286</v>
      </c>
      <c r="B294" s="53">
        <v>407075</v>
      </c>
      <c r="C294" s="53">
        <v>2020</v>
      </c>
      <c r="D294" s="53">
        <v>2000</v>
      </c>
      <c r="E294" s="52">
        <v>7.4</v>
      </c>
      <c r="F294" s="51">
        <v>3.7</v>
      </c>
      <c r="G294" s="51">
        <v>60</v>
      </c>
      <c r="H294" s="53" t="str">
        <f t="shared" si="18"/>
        <v>40</v>
      </c>
      <c r="I294" s="54">
        <f t="shared" si="19"/>
        <v>4</v>
      </c>
      <c r="J294" s="51" t="str">
        <f t="shared" si="20"/>
        <v>70</v>
      </c>
      <c r="K294" s="51" t="str">
        <f t="shared" si="21"/>
        <v>75</v>
      </c>
    </row>
    <row r="295" spans="1:11" ht="16.5">
      <c r="A295" s="49">
        <v>287</v>
      </c>
      <c r="B295" s="53">
        <v>287083</v>
      </c>
      <c r="C295" s="53">
        <v>2020</v>
      </c>
      <c r="D295" s="53">
        <v>2000</v>
      </c>
      <c r="E295" s="52">
        <v>7.4</v>
      </c>
      <c r="F295" s="53">
        <v>3.7</v>
      </c>
      <c r="G295" s="51">
        <v>60</v>
      </c>
      <c r="H295" s="53" t="str">
        <f t="shared" si="18"/>
        <v>28</v>
      </c>
      <c r="I295" s="54">
        <f t="shared" si="19"/>
        <v>2.8</v>
      </c>
      <c r="J295" s="51">
        <v>70</v>
      </c>
      <c r="K295" s="51">
        <v>83</v>
      </c>
    </row>
    <row r="296" spans="1:11" ht="16.5">
      <c r="A296" s="49">
        <v>288</v>
      </c>
      <c r="B296" s="53">
        <v>336585</v>
      </c>
      <c r="C296" s="53">
        <v>2020</v>
      </c>
      <c r="D296" s="53">
        <v>2000</v>
      </c>
      <c r="E296" s="52">
        <v>7.4</v>
      </c>
      <c r="F296" s="53">
        <v>3.7</v>
      </c>
      <c r="G296" s="51">
        <v>60</v>
      </c>
      <c r="H296" s="53" t="str">
        <f t="shared" si="18"/>
        <v>33</v>
      </c>
      <c r="I296" s="54">
        <f t="shared" si="19"/>
        <v>3.3</v>
      </c>
      <c r="J296" s="51" t="str">
        <f aca="true" t="shared" si="22" ref="J296:J332">MIDB(B296,3,2)</f>
        <v>65</v>
      </c>
      <c r="K296" s="51" t="str">
        <f aca="true" t="shared" si="23" ref="K296:K332">MIDB(B296,5,2)</f>
        <v>85</v>
      </c>
    </row>
    <row r="297" spans="1:11" ht="16.5">
      <c r="A297" s="49">
        <v>289</v>
      </c>
      <c r="B297" s="53">
        <v>385089</v>
      </c>
      <c r="C297" s="53">
        <v>2020</v>
      </c>
      <c r="D297" s="53">
        <v>2000</v>
      </c>
      <c r="E297" s="52">
        <v>7.4</v>
      </c>
      <c r="F297" s="51">
        <v>3.7</v>
      </c>
      <c r="G297" s="51">
        <v>60</v>
      </c>
      <c r="H297" s="53" t="str">
        <f t="shared" si="18"/>
        <v>38</v>
      </c>
      <c r="I297" s="54">
        <f t="shared" si="19"/>
        <v>3.8</v>
      </c>
      <c r="J297" s="51" t="str">
        <f t="shared" si="22"/>
        <v>50</v>
      </c>
      <c r="K297" s="51" t="str">
        <f t="shared" si="23"/>
        <v>89</v>
      </c>
    </row>
    <row r="298" spans="1:11" ht="16.5">
      <c r="A298" s="49">
        <v>290</v>
      </c>
      <c r="B298" s="55">
        <v>864550</v>
      </c>
      <c r="C298" s="51">
        <v>2150</v>
      </c>
      <c r="D298" s="50">
        <v>2100</v>
      </c>
      <c r="E298" s="52">
        <v>7.77</v>
      </c>
      <c r="F298" s="51">
        <v>3.7</v>
      </c>
      <c r="G298" s="51">
        <v>60</v>
      </c>
      <c r="H298" s="53" t="str">
        <f t="shared" si="18"/>
        <v>86</v>
      </c>
      <c r="I298" s="54">
        <f t="shared" si="19"/>
        <v>8.6</v>
      </c>
      <c r="J298" s="51" t="str">
        <f t="shared" si="22"/>
        <v>45</v>
      </c>
      <c r="K298" s="51" t="str">
        <f t="shared" si="23"/>
        <v>50</v>
      </c>
    </row>
    <row r="299" spans="1:11" ht="16.5">
      <c r="A299" s="49">
        <v>291</v>
      </c>
      <c r="B299" s="53">
        <v>654765</v>
      </c>
      <c r="C299" s="53">
        <v>2120</v>
      </c>
      <c r="D299" s="53">
        <v>2100</v>
      </c>
      <c r="E299" s="52">
        <v>7.77</v>
      </c>
      <c r="F299" s="51">
        <v>3.7</v>
      </c>
      <c r="G299" s="51">
        <v>60</v>
      </c>
      <c r="H299" s="53" t="str">
        <f t="shared" si="18"/>
        <v>65</v>
      </c>
      <c r="I299" s="54">
        <f t="shared" si="19"/>
        <v>6.5</v>
      </c>
      <c r="J299" s="51" t="str">
        <f t="shared" si="22"/>
        <v>47</v>
      </c>
      <c r="K299" s="51" t="str">
        <f t="shared" si="23"/>
        <v>65</v>
      </c>
    </row>
    <row r="300" spans="1:11" ht="16.5">
      <c r="A300" s="49">
        <v>292</v>
      </c>
      <c r="B300" s="53">
        <v>3445138</v>
      </c>
      <c r="C300" s="53">
        <v>2120</v>
      </c>
      <c r="D300" s="53">
        <v>2100</v>
      </c>
      <c r="E300" s="52">
        <v>7.77</v>
      </c>
      <c r="F300" s="51">
        <v>3.7</v>
      </c>
      <c r="G300" s="51">
        <v>60</v>
      </c>
      <c r="H300" s="53" t="str">
        <f t="shared" si="18"/>
        <v>34</v>
      </c>
      <c r="I300" s="54">
        <f t="shared" si="19"/>
        <v>3.4</v>
      </c>
      <c r="J300" s="51" t="str">
        <f t="shared" si="22"/>
        <v>45</v>
      </c>
      <c r="K300" s="51">
        <v>138</v>
      </c>
    </row>
    <row r="301" spans="1:11" ht="16.5">
      <c r="A301" s="49">
        <v>293</v>
      </c>
      <c r="B301" s="53">
        <v>4030160</v>
      </c>
      <c r="C301" s="53">
        <v>2120</v>
      </c>
      <c r="D301" s="53">
        <v>2100</v>
      </c>
      <c r="E301" s="52">
        <v>7.77</v>
      </c>
      <c r="F301" s="53">
        <v>3.7</v>
      </c>
      <c r="G301" s="51">
        <v>60</v>
      </c>
      <c r="H301" s="53" t="str">
        <f t="shared" si="18"/>
        <v>40</v>
      </c>
      <c r="I301" s="54">
        <f t="shared" si="19"/>
        <v>4</v>
      </c>
      <c r="J301" s="51" t="str">
        <f t="shared" si="22"/>
        <v>30</v>
      </c>
      <c r="K301" s="51">
        <v>160</v>
      </c>
    </row>
    <row r="302" spans="1:11" ht="16.5">
      <c r="A302" s="49">
        <v>294</v>
      </c>
      <c r="B302" s="56">
        <v>804060</v>
      </c>
      <c r="C302" s="51">
        <v>2300</v>
      </c>
      <c r="D302" s="50">
        <v>2250</v>
      </c>
      <c r="E302" s="52">
        <v>8.325</v>
      </c>
      <c r="F302" s="53">
        <v>3.7</v>
      </c>
      <c r="G302" s="51">
        <v>60</v>
      </c>
      <c r="H302" s="53" t="str">
        <f t="shared" si="18"/>
        <v>80</v>
      </c>
      <c r="I302" s="54">
        <f t="shared" si="19"/>
        <v>8</v>
      </c>
      <c r="J302" s="51" t="str">
        <f t="shared" si="22"/>
        <v>40</v>
      </c>
      <c r="K302" s="51" t="str">
        <f t="shared" si="23"/>
        <v>60</v>
      </c>
    </row>
    <row r="303" spans="1:11" ht="16.5">
      <c r="A303" s="49">
        <v>295</v>
      </c>
      <c r="B303" s="56">
        <v>2945152</v>
      </c>
      <c r="C303" s="51">
        <v>2300</v>
      </c>
      <c r="D303" s="50">
        <v>2250</v>
      </c>
      <c r="E303" s="52">
        <v>8.325</v>
      </c>
      <c r="F303" s="51">
        <v>3.7</v>
      </c>
      <c r="G303" s="51">
        <v>60</v>
      </c>
      <c r="H303" s="53" t="str">
        <f t="shared" si="18"/>
        <v>29</v>
      </c>
      <c r="I303" s="54">
        <f t="shared" si="19"/>
        <v>2.9</v>
      </c>
      <c r="J303" s="51" t="str">
        <f t="shared" si="22"/>
        <v>45</v>
      </c>
      <c r="K303" s="51">
        <v>152</v>
      </c>
    </row>
    <row r="304" spans="1:11" ht="16.5">
      <c r="A304" s="49">
        <v>296</v>
      </c>
      <c r="B304" s="53">
        <v>347685</v>
      </c>
      <c r="C304" s="53">
        <v>2350</v>
      </c>
      <c r="D304" s="53">
        <v>2300</v>
      </c>
      <c r="E304" s="52">
        <v>8.51</v>
      </c>
      <c r="F304" s="51">
        <v>3.7</v>
      </c>
      <c r="G304" s="51">
        <v>60</v>
      </c>
      <c r="H304" s="53" t="str">
        <f t="shared" si="18"/>
        <v>34</v>
      </c>
      <c r="I304" s="54">
        <f t="shared" si="19"/>
        <v>3.4</v>
      </c>
      <c r="J304" s="51" t="str">
        <f t="shared" si="22"/>
        <v>76</v>
      </c>
      <c r="K304" s="51" t="str">
        <f t="shared" si="23"/>
        <v>85</v>
      </c>
    </row>
    <row r="305" spans="1:11" ht="16.5">
      <c r="A305" s="49">
        <v>297</v>
      </c>
      <c r="B305" s="56">
        <v>604384</v>
      </c>
      <c r="C305" s="51">
        <v>2350</v>
      </c>
      <c r="D305" s="50">
        <v>2300</v>
      </c>
      <c r="E305" s="52">
        <v>8.51</v>
      </c>
      <c r="F305" s="51">
        <v>3.7</v>
      </c>
      <c r="G305" s="51">
        <v>60</v>
      </c>
      <c r="H305" s="53" t="str">
        <f t="shared" si="18"/>
        <v>60</v>
      </c>
      <c r="I305" s="54">
        <f t="shared" si="19"/>
        <v>6</v>
      </c>
      <c r="J305" s="51" t="str">
        <f t="shared" si="22"/>
        <v>43</v>
      </c>
      <c r="K305" s="51" t="str">
        <f t="shared" si="23"/>
        <v>84</v>
      </c>
    </row>
    <row r="306" spans="1:11" ht="16.5">
      <c r="A306" s="49">
        <v>298</v>
      </c>
      <c r="B306" s="56">
        <v>366882</v>
      </c>
      <c r="C306" s="51">
        <v>2350</v>
      </c>
      <c r="D306" s="50">
        <v>2300</v>
      </c>
      <c r="E306" s="52">
        <v>8.51</v>
      </c>
      <c r="F306" s="51">
        <v>3.7</v>
      </c>
      <c r="G306" s="51">
        <v>60</v>
      </c>
      <c r="H306" s="53" t="str">
        <f t="shared" si="18"/>
        <v>36</v>
      </c>
      <c r="I306" s="54">
        <f t="shared" si="19"/>
        <v>3.6</v>
      </c>
      <c r="J306" s="51" t="str">
        <f t="shared" si="22"/>
        <v>68</v>
      </c>
      <c r="K306" s="51" t="str">
        <f t="shared" si="23"/>
        <v>82</v>
      </c>
    </row>
    <row r="307" spans="1:11" ht="16.5">
      <c r="A307" s="49">
        <v>299</v>
      </c>
      <c r="B307" s="56">
        <v>466371</v>
      </c>
      <c r="C307" s="51">
        <v>2450</v>
      </c>
      <c r="D307" s="50">
        <v>2400</v>
      </c>
      <c r="E307" s="52">
        <v>8.88</v>
      </c>
      <c r="F307" s="53">
        <v>3.7</v>
      </c>
      <c r="G307" s="51">
        <v>60</v>
      </c>
      <c r="H307" s="53" t="str">
        <f t="shared" si="18"/>
        <v>46</v>
      </c>
      <c r="I307" s="54">
        <f t="shared" si="19"/>
        <v>4.6</v>
      </c>
      <c r="J307" s="51" t="str">
        <f t="shared" si="22"/>
        <v>63</v>
      </c>
      <c r="K307" s="51" t="str">
        <f t="shared" si="23"/>
        <v>71</v>
      </c>
    </row>
    <row r="308" spans="1:11" ht="16.5">
      <c r="A308" s="49">
        <v>300</v>
      </c>
      <c r="B308" s="56">
        <v>555675</v>
      </c>
      <c r="C308" s="51">
        <v>2450</v>
      </c>
      <c r="D308" s="50">
        <v>2400</v>
      </c>
      <c r="E308" s="52">
        <v>8.88</v>
      </c>
      <c r="F308" s="53">
        <v>3.7</v>
      </c>
      <c r="G308" s="51">
        <v>60</v>
      </c>
      <c r="H308" s="53" t="str">
        <f t="shared" si="18"/>
        <v>55</v>
      </c>
      <c r="I308" s="54">
        <f t="shared" si="19"/>
        <v>5.5</v>
      </c>
      <c r="J308" s="51" t="str">
        <f t="shared" si="22"/>
        <v>56</v>
      </c>
      <c r="K308" s="51" t="str">
        <f t="shared" si="23"/>
        <v>75</v>
      </c>
    </row>
    <row r="309" spans="1:11" ht="16.5">
      <c r="A309" s="49">
        <v>301</v>
      </c>
      <c r="B309" s="56">
        <v>337090</v>
      </c>
      <c r="C309" s="51">
        <v>2450</v>
      </c>
      <c r="D309" s="50">
        <v>2400</v>
      </c>
      <c r="E309" s="52">
        <v>8.88</v>
      </c>
      <c r="F309" s="51">
        <v>3.7</v>
      </c>
      <c r="G309" s="51">
        <v>60</v>
      </c>
      <c r="H309" s="53" t="str">
        <f t="shared" si="18"/>
        <v>33</v>
      </c>
      <c r="I309" s="54">
        <f t="shared" si="19"/>
        <v>3.3</v>
      </c>
      <c r="J309" s="51" t="str">
        <f t="shared" si="22"/>
        <v>70</v>
      </c>
      <c r="K309" s="51" t="str">
        <f t="shared" si="23"/>
        <v>90</v>
      </c>
    </row>
    <row r="310" spans="1:11" ht="16.5">
      <c r="A310" s="49">
        <v>302</v>
      </c>
      <c r="B310" s="56">
        <v>2870104</v>
      </c>
      <c r="C310" s="51">
        <v>2450</v>
      </c>
      <c r="D310" s="50">
        <v>2400</v>
      </c>
      <c r="E310" s="52">
        <v>8.88</v>
      </c>
      <c r="F310" s="51">
        <v>3.7</v>
      </c>
      <c r="G310" s="51">
        <v>60</v>
      </c>
      <c r="H310" s="53" t="str">
        <f t="shared" si="18"/>
        <v>28</v>
      </c>
      <c r="I310" s="54">
        <f t="shared" si="19"/>
        <v>2.8</v>
      </c>
      <c r="J310" s="51" t="str">
        <f t="shared" si="22"/>
        <v>70</v>
      </c>
      <c r="K310" s="51">
        <v>104</v>
      </c>
    </row>
    <row r="311" spans="1:11" ht="16.5">
      <c r="A311" s="49">
        <v>303</v>
      </c>
      <c r="B311" s="56">
        <v>327098</v>
      </c>
      <c r="C311" s="51">
        <v>2500</v>
      </c>
      <c r="D311" s="50">
        <v>2450</v>
      </c>
      <c r="E311" s="52">
        <v>9.065</v>
      </c>
      <c r="F311" s="51">
        <v>3.7</v>
      </c>
      <c r="G311" s="51">
        <v>60</v>
      </c>
      <c r="H311" s="53" t="str">
        <f t="shared" si="18"/>
        <v>32</v>
      </c>
      <c r="I311" s="54">
        <f t="shared" si="19"/>
        <v>3.2</v>
      </c>
      <c r="J311" s="51" t="str">
        <f t="shared" si="22"/>
        <v>70</v>
      </c>
      <c r="K311" s="51" t="str">
        <f t="shared" si="23"/>
        <v>98</v>
      </c>
    </row>
    <row r="312" spans="1:11" ht="16.5">
      <c r="A312" s="49">
        <v>304</v>
      </c>
      <c r="B312" s="56">
        <v>406283</v>
      </c>
      <c r="C312" s="51">
        <v>2550</v>
      </c>
      <c r="D312" s="50">
        <v>2500</v>
      </c>
      <c r="E312" s="52">
        <v>9.25</v>
      </c>
      <c r="F312" s="51">
        <v>3.7</v>
      </c>
      <c r="G312" s="51">
        <v>60</v>
      </c>
      <c r="H312" s="53" t="str">
        <f t="shared" si="18"/>
        <v>40</v>
      </c>
      <c r="I312" s="54">
        <f t="shared" si="19"/>
        <v>4</v>
      </c>
      <c r="J312" s="51" t="str">
        <f t="shared" si="22"/>
        <v>62</v>
      </c>
      <c r="K312" s="51" t="str">
        <f t="shared" si="23"/>
        <v>83</v>
      </c>
    </row>
    <row r="313" spans="1:11" ht="16.5">
      <c r="A313" s="49">
        <v>305</v>
      </c>
      <c r="B313" s="56">
        <v>366890</v>
      </c>
      <c r="C313" s="51">
        <v>2550</v>
      </c>
      <c r="D313" s="50">
        <v>2500</v>
      </c>
      <c r="E313" s="52">
        <v>9.25</v>
      </c>
      <c r="F313" s="53">
        <v>3.7</v>
      </c>
      <c r="G313" s="51">
        <v>60</v>
      </c>
      <c r="H313" s="53" t="str">
        <f t="shared" si="18"/>
        <v>36</v>
      </c>
      <c r="I313" s="54">
        <f t="shared" si="19"/>
        <v>3.6</v>
      </c>
      <c r="J313" s="51" t="str">
        <f t="shared" si="22"/>
        <v>68</v>
      </c>
      <c r="K313" s="51" t="str">
        <f t="shared" si="23"/>
        <v>90</v>
      </c>
    </row>
    <row r="314" spans="1:11" ht="16.5">
      <c r="A314" s="49">
        <v>306</v>
      </c>
      <c r="B314" s="56">
        <v>366395</v>
      </c>
      <c r="C314" s="51">
        <v>2550</v>
      </c>
      <c r="D314" s="50">
        <v>2500</v>
      </c>
      <c r="E314" s="52">
        <v>9.25</v>
      </c>
      <c r="F314" s="53">
        <v>3.7</v>
      </c>
      <c r="G314" s="51">
        <v>60</v>
      </c>
      <c r="H314" s="53" t="str">
        <f t="shared" si="18"/>
        <v>36</v>
      </c>
      <c r="I314" s="54">
        <f t="shared" si="19"/>
        <v>3.6</v>
      </c>
      <c r="J314" s="51" t="str">
        <f t="shared" si="22"/>
        <v>63</v>
      </c>
      <c r="K314" s="51" t="str">
        <f t="shared" si="23"/>
        <v>95</v>
      </c>
    </row>
    <row r="315" spans="1:11" ht="16.5">
      <c r="A315" s="49">
        <v>307</v>
      </c>
      <c r="B315" s="56">
        <v>595170</v>
      </c>
      <c r="C315" s="51">
        <v>2550</v>
      </c>
      <c r="D315" s="50">
        <v>2500</v>
      </c>
      <c r="E315" s="52">
        <v>9.25</v>
      </c>
      <c r="F315" s="51">
        <v>3.7</v>
      </c>
      <c r="G315" s="51">
        <v>60</v>
      </c>
      <c r="H315" s="53" t="str">
        <f t="shared" si="18"/>
        <v>59</v>
      </c>
      <c r="I315" s="54">
        <f t="shared" si="19"/>
        <v>5.9</v>
      </c>
      <c r="J315" s="51" t="str">
        <f t="shared" si="22"/>
        <v>51</v>
      </c>
      <c r="K315" s="51" t="str">
        <f t="shared" si="23"/>
        <v>70</v>
      </c>
    </row>
    <row r="316" spans="1:11" ht="16.5">
      <c r="A316" s="49">
        <v>308</v>
      </c>
      <c r="B316" s="56">
        <v>704077</v>
      </c>
      <c r="C316" s="51">
        <v>2550</v>
      </c>
      <c r="D316" s="50">
        <v>2500</v>
      </c>
      <c r="E316" s="52">
        <v>9.25</v>
      </c>
      <c r="F316" s="51">
        <v>3.7</v>
      </c>
      <c r="G316" s="51">
        <v>60</v>
      </c>
      <c r="H316" s="53" t="str">
        <f t="shared" si="18"/>
        <v>70</v>
      </c>
      <c r="I316" s="54">
        <f t="shared" si="19"/>
        <v>7</v>
      </c>
      <c r="J316" s="51" t="str">
        <f t="shared" si="22"/>
        <v>40</v>
      </c>
      <c r="K316" s="51" t="str">
        <f t="shared" si="23"/>
        <v>77</v>
      </c>
    </row>
    <row r="317" spans="1:11" ht="16.5">
      <c r="A317" s="49">
        <v>309</v>
      </c>
      <c r="B317" s="56">
        <v>7030110</v>
      </c>
      <c r="C317" s="51">
        <v>2550</v>
      </c>
      <c r="D317" s="50">
        <v>2500</v>
      </c>
      <c r="E317" s="52">
        <v>9.25</v>
      </c>
      <c r="F317" s="51">
        <v>3.7</v>
      </c>
      <c r="G317" s="51">
        <v>60</v>
      </c>
      <c r="H317" s="53" t="str">
        <f t="shared" si="18"/>
        <v>70</v>
      </c>
      <c r="I317" s="54">
        <f t="shared" si="19"/>
        <v>7</v>
      </c>
      <c r="J317" s="51" t="str">
        <f t="shared" si="22"/>
        <v>30</v>
      </c>
      <c r="K317" s="51">
        <v>110</v>
      </c>
    </row>
    <row r="318" spans="1:11" ht="16.5">
      <c r="A318" s="49">
        <v>310</v>
      </c>
      <c r="B318" s="53">
        <v>5050100</v>
      </c>
      <c r="C318" s="53">
        <v>2530</v>
      </c>
      <c r="D318" s="53">
        <v>2500</v>
      </c>
      <c r="E318" s="52">
        <v>9.25</v>
      </c>
      <c r="F318" s="51">
        <v>3.7</v>
      </c>
      <c r="G318" s="51">
        <v>60</v>
      </c>
      <c r="H318" s="53" t="str">
        <f t="shared" si="18"/>
        <v>50</v>
      </c>
      <c r="I318" s="54">
        <f t="shared" si="19"/>
        <v>5</v>
      </c>
      <c r="J318" s="51" t="str">
        <f t="shared" si="22"/>
        <v>50</v>
      </c>
      <c r="K318" s="51">
        <v>100</v>
      </c>
    </row>
    <row r="319" spans="1:11" ht="16.5">
      <c r="A319" s="49">
        <v>311</v>
      </c>
      <c r="B319" s="56">
        <v>426285</v>
      </c>
      <c r="C319" s="51">
        <v>2550</v>
      </c>
      <c r="D319" s="50">
        <v>2500</v>
      </c>
      <c r="E319" s="52">
        <v>9.25</v>
      </c>
      <c r="F319" s="53">
        <v>3.7</v>
      </c>
      <c r="G319" s="51">
        <v>60</v>
      </c>
      <c r="H319" s="53" t="str">
        <f t="shared" si="18"/>
        <v>42</v>
      </c>
      <c r="I319" s="54">
        <f t="shared" si="19"/>
        <v>4.2</v>
      </c>
      <c r="J319" s="51" t="str">
        <f t="shared" si="22"/>
        <v>62</v>
      </c>
      <c r="K319" s="51" t="str">
        <f t="shared" si="23"/>
        <v>85</v>
      </c>
    </row>
    <row r="320" spans="1:11" ht="16.5">
      <c r="A320" s="49">
        <v>312</v>
      </c>
      <c r="B320" s="56">
        <v>3070104</v>
      </c>
      <c r="C320" s="51">
        <v>2550</v>
      </c>
      <c r="D320" s="50">
        <v>2500</v>
      </c>
      <c r="E320" s="52">
        <v>9.25</v>
      </c>
      <c r="F320" s="53">
        <v>3.7</v>
      </c>
      <c r="G320" s="51">
        <v>60</v>
      </c>
      <c r="H320" s="53" t="str">
        <f t="shared" si="18"/>
        <v>30</v>
      </c>
      <c r="I320" s="54">
        <f t="shared" si="19"/>
        <v>3</v>
      </c>
      <c r="J320" s="51" t="str">
        <f t="shared" si="22"/>
        <v>70</v>
      </c>
      <c r="K320" s="51">
        <v>104</v>
      </c>
    </row>
    <row r="321" spans="1:11" ht="16.5">
      <c r="A321" s="49">
        <v>313</v>
      </c>
      <c r="B321" s="53">
        <v>3852124</v>
      </c>
      <c r="C321" s="53">
        <v>2520</v>
      </c>
      <c r="D321" s="53">
        <v>2500</v>
      </c>
      <c r="E321" s="52">
        <v>9.25</v>
      </c>
      <c r="F321" s="51">
        <v>3.7</v>
      </c>
      <c r="G321" s="51">
        <v>60</v>
      </c>
      <c r="H321" s="53" t="str">
        <f t="shared" si="18"/>
        <v>38</v>
      </c>
      <c r="I321" s="54">
        <f t="shared" si="19"/>
        <v>3.8</v>
      </c>
      <c r="J321" s="51" t="str">
        <f t="shared" si="22"/>
        <v>52</v>
      </c>
      <c r="K321" s="51">
        <v>124</v>
      </c>
    </row>
    <row r="322" spans="1:11" ht="16.5">
      <c r="A322" s="49">
        <v>314</v>
      </c>
      <c r="B322" s="56">
        <v>764572</v>
      </c>
      <c r="C322" s="51">
        <v>2650</v>
      </c>
      <c r="D322" s="50">
        <v>2600</v>
      </c>
      <c r="E322" s="52">
        <v>9.62</v>
      </c>
      <c r="F322" s="51">
        <v>3.7</v>
      </c>
      <c r="G322" s="51">
        <v>60</v>
      </c>
      <c r="H322" s="53" t="str">
        <f t="shared" si="18"/>
        <v>76</v>
      </c>
      <c r="I322" s="54">
        <f t="shared" si="19"/>
        <v>7.6</v>
      </c>
      <c r="J322" s="51" t="str">
        <f t="shared" si="22"/>
        <v>45</v>
      </c>
      <c r="K322" s="51" t="str">
        <f t="shared" si="23"/>
        <v>72</v>
      </c>
    </row>
    <row r="323" spans="1:11" ht="16.5">
      <c r="A323" s="49">
        <v>315</v>
      </c>
      <c r="B323" s="56">
        <v>734374</v>
      </c>
      <c r="C323" s="51">
        <v>2650</v>
      </c>
      <c r="D323" s="50">
        <v>2600</v>
      </c>
      <c r="E323" s="52">
        <v>9.62</v>
      </c>
      <c r="F323" s="51">
        <v>3.7</v>
      </c>
      <c r="G323" s="51">
        <v>60</v>
      </c>
      <c r="H323" s="53" t="str">
        <f t="shared" si="18"/>
        <v>73</v>
      </c>
      <c r="I323" s="54">
        <f t="shared" si="19"/>
        <v>7.3</v>
      </c>
      <c r="J323" s="51" t="str">
        <f t="shared" si="22"/>
        <v>43</v>
      </c>
      <c r="K323" s="51" t="str">
        <f t="shared" si="23"/>
        <v>74</v>
      </c>
    </row>
    <row r="324" spans="1:11" ht="16.5">
      <c r="A324" s="49">
        <v>316</v>
      </c>
      <c r="B324" s="56">
        <v>804572</v>
      </c>
      <c r="C324" s="51">
        <v>2650</v>
      </c>
      <c r="D324" s="50">
        <v>2600</v>
      </c>
      <c r="E324" s="52">
        <v>9.62</v>
      </c>
      <c r="F324" s="51">
        <v>3.7</v>
      </c>
      <c r="G324" s="51">
        <v>60</v>
      </c>
      <c r="H324" s="53" t="str">
        <f t="shared" si="18"/>
        <v>80</v>
      </c>
      <c r="I324" s="54">
        <f t="shared" si="19"/>
        <v>8</v>
      </c>
      <c r="J324" s="51" t="str">
        <f t="shared" si="22"/>
        <v>45</v>
      </c>
      <c r="K324" s="51" t="str">
        <f t="shared" si="23"/>
        <v>72</v>
      </c>
    </row>
    <row r="325" spans="1:11" ht="16.5">
      <c r="A325" s="49">
        <v>317</v>
      </c>
      <c r="B325" s="53">
        <v>407090</v>
      </c>
      <c r="C325" s="53">
        <v>2630</v>
      </c>
      <c r="D325" s="53">
        <v>2600</v>
      </c>
      <c r="E325" s="52">
        <v>9.62</v>
      </c>
      <c r="F325" s="53">
        <v>3.7</v>
      </c>
      <c r="G325" s="51">
        <v>60</v>
      </c>
      <c r="H325" s="53" t="str">
        <f t="shared" si="18"/>
        <v>40</v>
      </c>
      <c r="I325" s="54">
        <f t="shared" si="19"/>
        <v>4</v>
      </c>
      <c r="J325" s="51" t="str">
        <f t="shared" si="22"/>
        <v>70</v>
      </c>
      <c r="K325" s="51" t="str">
        <f t="shared" si="23"/>
        <v>90</v>
      </c>
    </row>
    <row r="326" spans="1:11" ht="16.5">
      <c r="A326" s="49">
        <v>318</v>
      </c>
      <c r="B326" s="53">
        <v>534795</v>
      </c>
      <c r="C326" s="53">
        <v>2680</v>
      </c>
      <c r="D326" s="53">
        <v>2650</v>
      </c>
      <c r="E326" s="52">
        <v>9.805</v>
      </c>
      <c r="F326" s="53">
        <v>3.7</v>
      </c>
      <c r="G326" s="51">
        <v>60</v>
      </c>
      <c r="H326" s="53" t="str">
        <f t="shared" si="18"/>
        <v>53</v>
      </c>
      <c r="I326" s="54">
        <f t="shared" si="19"/>
        <v>5.3</v>
      </c>
      <c r="J326" s="51" t="str">
        <f t="shared" si="22"/>
        <v>47</v>
      </c>
      <c r="K326" s="51" t="str">
        <f t="shared" si="23"/>
        <v>95</v>
      </c>
    </row>
    <row r="327" spans="1:11" ht="16.5">
      <c r="A327" s="49">
        <v>319</v>
      </c>
      <c r="B327" s="53">
        <v>3560115</v>
      </c>
      <c r="C327" s="53">
        <v>2770</v>
      </c>
      <c r="D327" s="53">
        <v>2750</v>
      </c>
      <c r="E327" s="52">
        <v>10.175</v>
      </c>
      <c r="F327" s="51">
        <v>3.7</v>
      </c>
      <c r="G327" s="51">
        <v>60</v>
      </c>
      <c r="H327" s="53" t="str">
        <f t="shared" si="18"/>
        <v>35</v>
      </c>
      <c r="I327" s="54">
        <f t="shared" si="19"/>
        <v>3.5</v>
      </c>
      <c r="J327" s="51" t="str">
        <f t="shared" si="22"/>
        <v>60</v>
      </c>
      <c r="K327" s="51">
        <v>115</v>
      </c>
    </row>
    <row r="328" spans="1:11" ht="16.5">
      <c r="A328" s="49">
        <v>320</v>
      </c>
      <c r="B328" s="53">
        <v>3570100</v>
      </c>
      <c r="C328" s="53">
        <v>2720</v>
      </c>
      <c r="D328" s="53">
        <v>2700</v>
      </c>
      <c r="E328" s="52">
        <v>9.99</v>
      </c>
      <c r="F328" s="51">
        <v>3.7</v>
      </c>
      <c r="G328" s="51">
        <v>60</v>
      </c>
      <c r="H328" s="53" t="str">
        <f t="shared" si="18"/>
        <v>35</v>
      </c>
      <c r="I328" s="54">
        <f t="shared" si="19"/>
        <v>3.5</v>
      </c>
      <c r="J328" s="51" t="str">
        <f t="shared" si="22"/>
        <v>70</v>
      </c>
      <c r="K328" s="51">
        <v>100</v>
      </c>
    </row>
    <row r="329" spans="1:11" ht="16.5">
      <c r="A329" s="49">
        <v>321</v>
      </c>
      <c r="B329" s="53">
        <v>309095</v>
      </c>
      <c r="C329" s="53">
        <v>2770</v>
      </c>
      <c r="D329" s="53">
        <v>2750</v>
      </c>
      <c r="E329" s="52">
        <v>10.175</v>
      </c>
      <c r="F329" s="51">
        <v>3.7</v>
      </c>
      <c r="G329" s="51">
        <v>60</v>
      </c>
      <c r="H329" s="53" t="str">
        <f t="shared" si="18"/>
        <v>30</v>
      </c>
      <c r="I329" s="54">
        <f t="shared" si="19"/>
        <v>3</v>
      </c>
      <c r="J329" s="51" t="str">
        <f t="shared" si="22"/>
        <v>90</v>
      </c>
      <c r="K329" s="51" t="str">
        <f t="shared" si="23"/>
        <v>95</v>
      </c>
    </row>
    <row r="330" spans="1:11" ht="16.5">
      <c r="A330" s="49">
        <v>322</v>
      </c>
      <c r="B330" s="53">
        <v>3370100</v>
      </c>
      <c r="C330" s="53">
        <v>2850</v>
      </c>
      <c r="D330" s="53">
        <v>2800</v>
      </c>
      <c r="E330" s="52">
        <v>10.36</v>
      </c>
      <c r="F330" s="51">
        <v>3.7</v>
      </c>
      <c r="G330" s="51">
        <v>60</v>
      </c>
      <c r="H330" s="53" t="str">
        <f aca="true" t="shared" si="24" ref="H330:H393">MIDB(B330,1,2)</f>
        <v>33</v>
      </c>
      <c r="I330" s="54">
        <f aca="true" t="shared" si="25" ref="I330:I395">H330/10</f>
        <v>3.3</v>
      </c>
      <c r="J330" s="51" t="str">
        <f t="shared" si="22"/>
        <v>70</v>
      </c>
      <c r="K330" s="51">
        <v>100</v>
      </c>
    </row>
    <row r="331" spans="1:11" ht="16.5">
      <c r="A331" s="49">
        <v>323</v>
      </c>
      <c r="B331" s="56">
        <v>874854</v>
      </c>
      <c r="C331" s="51">
        <v>2850</v>
      </c>
      <c r="D331" s="50">
        <v>2800</v>
      </c>
      <c r="E331" s="52">
        <v>10.36</v>
      </c>
      <c r="F331" s="53">
        <v>3.7</v>
      </c>
      <c r="G331" s="51">
        <v>60</v>
      </c>
      <c r="H331" s="53" t="str">
        <f t="shared" si="24"/>
        <v>87</v>
      </c>
      <c r="I331" s="54">
        <f t="shared" si="25"/>
        <v>8.7</v>
      </c>
      <c r="J331" s="51" t="str">
        <f t="shared" si="22"/>
        <v>48</v>
      </c>
      <c r="K331" s="51" t="str">
        <f t="shared" si="23"/>
        <v>54</v>
      </c>
    </row>
    <row r="332" spans="1:11" ht="16.5">
      <c r="A332" s="49">
        <v>324</v>
      </c>
      <c r="B332" s="53">
        <v>406494</v>
      </c>
      <c r="C332" s="53">
        <v>2850</v>
      </c>
      <c r="D332" s="53">
        <v>2800</v>
      </c>
      <c r="E332" s="52">
        <v>10.36</v>
      </c>
      <c r="F332" s="53">
        <v>3.7</v>
      </c>
      <c r="G332" s="51">
        <v>60</v>
      </c>
      <c r="H332" s="53" t="str">
        <f t="shared" si="24"/>
        <v>40</v>
      </c>
      <c r="I332" s="54">
        <f t="shared" si="25"/>
        <v>4</v>
      </c>
      <c r="J332" s="51" t="str">
        <f t="shared" si="22"/>
        <v>64</v>
      </c>
      <c r="K332" s="51" t="str">
        <f t="shared" si="23"/>
        <v>94</v>
      </c>
    </row>
    <row r="333" spans="1:11" ht="16.5">
      <c r="A333" s="49">
        <v>325</v>
      </c>
      <c r="B333" s="53">
        <v>407483</v>
      </c>
      <c r="C333" s="53">
        <v>2850</v>
      </c>
      <c r="D333" s="53">
        <v>2800</v>
      </c>
      <c r="E333" s="52">
        <v>10.36</v>
      </c>
      <c r="F333" s="51">
        <v>3.7</v>
      </c>
      <c r="G333" s="51">
        <v>60</v>
      </c>
      <c r="H333" s="53" t="str">
        <f t="shared" si="24"/>
        <v>40</v>
      </c>
      <c r="I333" s="54">
        <f t="shared" si="25"/>
        <v>4</v>
      </c>
      <c r="J333" s="51">
        <v>74</v>
      </c>
      <c r="K333" s="51">
        <v>83</v>
      </c>
    </row>
    <row r="334" spans="1:11" ht="16.5">
      <c r="A334" s="49">
        <v>326</v>
      </c>
      <c r="B334" s="56">
        <v>377594</v>
      </c>
      <c r="C334" s="51">
        <v>2900</v>
      </c>
      <c r="D334" s="50">
        <v>2850</v>
      </c>
      <c r="E334" s="52">
        <v>10.545</v>
      </c>
      <c r="F334" s="51">
        <v>3.7</v>
      </c>
      <c r="G334" s="51">
        <v>60</v>
      </c>
      <c r="H334" s="53" t="str">
        <f t="shared" si="24"/>
        <v>37</v>
      </c>
      <c r="I334" s="54">
        <f t="shared" si="25"/>
        <v>3.7</v>
      </c>
      <c r="J334" s="51" t="str">
        <f aca="true" t="shared" si="26" ref="J334:J348">MIDB(B334,3,2)</f>
        <v>75</v>
      </c>
      <c r="K334" s="51" t="str">
        <f aca="true" t="shared" si="27" ref="K334:K347">MIDB(B334,5,2)</f>
        <v>94</v>
      </c>
    </row>
    <row r="335" spans="1:11" ht="16.5">
      <c r="A335" s="49">
        <v>327</v>
      </c>
      <c r="B335" s="56">
        <v>3554130</v>
      </c>
      <c r="C335" s="51">
        <v>2900</v>
      </c>
      <c r="D335" s="50">
        <v>2850</v>
      </c>
      <c r="E335" s="52">
        <v>10.545</v>
      </c>
      <c r="F335" s="51">
        <v>3.7</v>
      </c>
      <c r="G335" s="51">
        <v>60</v>
      </c>
      <c r="H335" s="53" t="str">
        <f t="shared" si="24"/>
        <v>35</v>
      </c>
      <c r="I335" s="54">
        <f t="shared" si="25"/>
        <v>3.5</v>
      </c>
      <c r="J335" s="51" t="str">
        <f t="shared" si="26"/>
        <v>54</v>
      </c>
      <c r="K335" s="51">
        <v>130</v>
      </c>
    </row>
    <row r="336" spans="1:11" ht="16.5">
      <c r="A336" s="49">
        <v>328</v>
      </c>
      <c r="B336" s="56">
        <v>358090</v>
      </c>
      <c r="C336" s="51">
        <v>2950</v>
      </c>
      <c r="D336" s="50">
        <v>2900</v>
      </c>
      <c r="E336" s="52">
        <v>10.73</v>
      </c>
      <c r="F336" s="51">
        <v>3.7</v>
      </c>
      <c r="G336" s="51">
        <v>60</v>
      </c>
      <c r="H336" s="53" t="str">
        <f t="shared" si="24"/>
        <v>35</v>
      </c>
      <c r="I336" s="54">
        <f t="shared" si="25"/>
        <v>3.5</v>
      </c>
      <c r="J336" s="51" t="str">
        <f t="shared" si="26"/>
        <v>80</v>
      </c>
      <c r="K336" s="51" t="str">
        <f t="shared" si="27"/>
        <v>90</v>
      </c>
    </row>
    <row r="337" spans="1:11" ht="16.5">
      <c r="A337" s="49">
        <v>329</v>
      </c>
      <c r="B337" s="56">
        <v>3570104</v>
      </c>
      <c r="C337" s="51">
        <v>2950</v>
      </c>
      <c r="D337" s="50">
        <v>2900</v>
      </c>
      <c r="E337" s="52">
        <v>10.73</v>
      </c>
      <c r="F337" s="53">
        <v>3.7</v>
      </c>
      <c r="G337" s="51">
        <v>60</v>
      </c>
      <c r="H337" s="53" t="str">
        <f t="shared" si="24"/>
        <v>35</v>
      </c>
      <c r="I337" s="54">
        <f t="shared" si="25"/>
        <v>3.5</v>
      </c>
      <c r="J337" s="51" t="str">
        <f t="shared" si="26"/>
        <v>70</v>
      </c>
      <c r="K337" s="51">
        <v>104</v>
      </c>
    </row>
    <row r="338" spans="1:11" ht="12.75" customHeight="1">
      <c r="A338" s="49">
        <v>330</v>
      </c>
      <c r="B338" s="53">
        <v>935251</v>
      </c>
      <c r="C338" s="53">
        <v>3000</v>
      </c>
      <c r="D338" s="53">
        <v>2950</v>
      </c>
      <c r="E338" s="52">
        <v>10.915</v>
      </c>
      <c r="F338" s="53">
        <v>3.7</v>
      </c>
      <c r="G338" s="51">
        <v>60</v>
      </c>
      <c r="H338" s="53" t="str">
        <f t="shared" si="24"/>
        <v>93</v>
      </c>
      <c r="I338" s="54">
        <f t="shared" si="25"/>
        <v>9.3</v>
      </c>
      <c r="J338" s="51" t="str">
        <f t="shared" si="26"/>
        <v>52</v>
      </c>
      <c r="K338" s="51" t="str">
        <f t="shared" si="27"/>
        <v>51</v>
      </c>
    </row>
    <row r="339" spans="1:11" ht="16.5">
      <c r="A339" s="49">
        <v>331</v>
      </c>
      <c r="B339" s="53">
        <v>755070</v>
      </c>
      <c r="C339" s="53">
        <v>3050</v>
      </c>
      <c r="D339" s="53">
        <v>3000</v>
      </c>
      <c r="E339" s="52">
        <v>11.1</v>
      </c>
      <c r="F339" s="51">
        <v>3.7</v>
      </c>
      <c r="G339" s="51">
        <v>60</v>
      </c>
      <c r="H339" s="53" t="str">
        <f t="shared" si="24"/>
        <v>75</v>
      </c>
      <c r="I339" s="54">
        <f t="shared" si="25"/>
        <v>7.5</v>
      </c>
      <c r="J339" s="51" t="str">
        <f t="shared" si="26"/>
        <v>50</v>
      </c>
      <c r="K339" s="51" t="str">
        <f t="shared" si="27"/>
        <v>70</v>
      </c>
    </row>
    <row r="340" spans="1:11" ht="16.5">
      <c r="A340" s="49">
        <v>332</v>
      </c>
      <c r="B340" s="53">
        <v>954261</v>
      </c>
      <c r="C340" s="53">
        <v>3050</v>
      </c>
      <c r="D340" s="53">
        <v>3000</v>
      </c>
      <c r="E340" s="52">
        <v>11.1</v>
      </c>
      <c r="F340" s="51">
        <v>3.7</v>
      </c>
      <c r="G340" s="51">
        <v>60</v>
      </c>
      <c r="H340" s="53" t="str">
        <f t="shared" si="24"/>
        <v>95</v>
      </c>
      <c r="I340" s="54">
        <f t="shared" si="25"/>
        <v>9.5</v>
      </c>
      <c r="J340" s="51" t="str">
        <f t="shared" si="26"/>
        <v>42</v>
      </c>
      <c r="K340" s="51" t="str">
        <f t="shared" si="27"/>
        <v>61</v>
      </c>
    </row>
    <row r="341" spans="1:11" ht="16.5">
      <c r="A341" s="49">
        <v>333</v>
      </c>
      <c r="B341" s="56">
        <v>606168</v>
      </c>
      <c r="C341" s="51">
        <v>3050</v>
      </c>
      <c r="D341" s="50">
        <v>3000</v>
      </c>
      <c r="E341" s="52">
        <v>11.1</v>
      </c>
      <c r="F341" s="51">
        <v>3.7</v>
      </c>
      <c r="G341" s="51">
        <v>60</v>
      </c>
      <c r="H341" s="53" t="str">
        <f t="shared" si="24"/>
        <v>60</v>
      </c>
      <c r="I341" s="54">
        <f t="shared" si="25"/>
        <v>6</v>
      </c>
      <c r="J341" s="51" t="str">
        <f t="shared" si="26"/>
        <v>61</v>
      </c>
      <c r="K341" s="51" t="str">
        <f t="shared" si="27"/>
        <v>68</v>
      </c>
    </row>
    <row r="342" spans="1:11" ht="16.5">
      <c r="A342" s="49">
        <v>334</v>
      </c>
      <c r="B342" s="56">
        <v>725675</v>
      </c>
      <c r="C342" s="51">
        <v>3050</v>
      </c>
      <c r="D342" s="50">
        <v>3000</v>
      </c>
      <c r="E342" s="52">
        <v>11.1</v>
      </c>
      <c r="F342" s="51">
        <v>3.7</v>
      </c>
      <c r="G342" s="51">
        <v>60</v>
      </c>
      <c r="H342" s="53" t="str">
        <f t="shared" si="24"/>
        <v>72</v>
      </c>
      <c r="I342" s="54">
        <f t="shared" si="25"/>
        <v>7.2</v>
      </c>
      <c r="J342" s="51" t="str">
        <f t="shared" si="26"/>
        <v>56</v>
      </c>
      <c r="K342" s="51" t="str">
        <f t="shared" si="27"/>
        <v>75</v>
      </c>
    </row>
    <row r="343" spans="1:11" ht="16.5">
      <c r="A343" s="49">
        <v>335</v>
      </c>
      <c r="B343" s="56">
        <v>804378</v>
      </c>
      <c r="C343" s="51">
        <v>3050</v>
      </c>
      <c r="D343" s="50">
        <v>3000</v>
      </c>
      <c r="E343" s="52">
        <v>11.1</v>
      </c>
      <c r="F343" s="53">
        <v>3.7</v>
      </c>
      <c r="G343" s="51">
        <v>60</v>
      </c>
      <c r="H343" s="53" t="str">
        <f t="shared" si="24"/>
        <v>80</v>
      </c>
      <c r="I343" s="54">
        <f t="shared" si="25"/>
        <v>8</v>
      </c>
      <c r="J343" s="51" t="str">
        <f t="shared" si="26"/>
        <v>43</v>
      </c>
      <c r="K343" s="51" t="str">
        <f t="shared" si="27"/>
        <v>78</v>
      </c>
    </row>
    <row r="344" spans="1:11" ht="16.5">
      <c r="A344" s="49">
        <v>336</v>
      </c>
      <c r="B344" s="56">
        <v>358292</v>
      </c>
      <c r="C344" s="51">
        <v>3050</v>
      </c>
      <c r="D344" s="50">
        <v>3000</v>
      </c>
      <c r="E344" s="52">
        <v>11.1</v>
      </c>
      <c r="F344" s="53">
        <v>3.7</v>
      </c>
      <c r="G344" s="51">
        <v>60</v>
      </c>
      <c r="H344" s="53" t="str">
        <f t="shared" si="24"/>
        <v>35</v>
      </c>
      <c r="I344" s="54">
        <f t="shared" si="25"/>
        <v>3.5</v>
      </c>
      <c r="J344" s="51" t="str">
        <f t="shared" si="26"/>
        <v>82</v>
      </c>
      <c r="K344" s="51" t="str">
        <f t="shared" si="27"/>
        <v>92</v>
      </c>
    </row>
    <row r="345" spans="1:11" ht="16.5">
      <c r="A345" s="49">
        <v>337</v>
      </c>
      <c r="B345" s="53">
        <v>409578</v>
      </c>
      <c r="C345" s="53">
        <v>3050</v>
      </c>
      <c r="D345" s="53">
        <v>3000</v>
      </c>
      <c r="E345" s="52">
        <v>11.1</v>
      </c>
      <c r="F345" s="51">
        <v>3.7</v>
      </c>
      <c r="G345" s="51">
        <v>60</v>
      </c>
      <c r="H345" s="53" t="str">
        <f t="shared" si="24"/>
        <v>40</v>
      </c>
      <c r="I345" s="54">
        <f t="shared" si="25"/>
        <v>4</v>
      </c>
      <c r="J345" s="51" t="str">
        <f t="shared" si="26"/>
        <v>95</v>
      </c>
      <c r="K345" s="51" t="str">
        <f t="shared" si="27"/>
        <v>78</v>
      </c>
    </row>
    <row r="346" spans="1:11" ht="16.5">
      <c r="A346" s="49">
        <v>338</v>
      </c>
      <c r="B346" s="53">
        <v>406597</v>
      </c>
      <c r="C346" s="53">
        <v>3050</v>
      </c>
      <c r="D346" s="53">
        <v>3000</v>
      </c>
      <c r="E346" s="52">
        <v>11.1</v>
      </c>
      <c r="F346" s="51">
        <v>3.7</v>
      </c>
      <c r="G346" s="51">
        <v>60</v>
      </c>
      <c r="H346" s="53" t="str">
        <f t="shared" si="24"/>
        <v>40</v>
      </c>
      <c r="I346" s="54">
        <f t="shared" si="25"/>
        <v>4</v>
      </c>
      <c r="J346" s="51" t="str">
        <f t="shared" si="26"/>
        <v>65</v>
      </c>
      <c r="K346" s="51" t="str">
        <f t="shared" si="27"/>
        <v>97</v>
      </c>
    </row>
    <row r="347" spans="1:11" ht="16.5">
      <c r="A347" s="49">
        <v>339</v>
      </c>
      <c r="B347" s="53">
        <v>934468</v>
      </c>
      <c r="C347" s="53">
        <v>3050</v>
      </c>
      <c r="D347" s="53">
        <v>3000</v>
      </c>
      <c r="E347" s="52">
        <v>11.1</v>
      </c>
      <c r="F347" s="51">
        <v>3.7</v>
      </c>
      <c r="G347" s="51">
        <v>60</v>
      </c>
      <c r="H347" s="53" t="str">
        <f t="shared" si="24"/>
        <v>93</v>
      </c>
      <c r="I347" s="54">
        <f t="shared" si="25"/>
        <v>9.3</v>
      </c>
      <c r="J347" s="51" t="str">
        <f t="shared" si="26"/>
        <v>44</v>
      </c>
      <c r="K347" s="51" t="str">
        <f t="shared" si="27"/>
        <v>68</v>
      </c>
    </row>
    <row r="348" spans="1:11" ht="16.5">
      <c r="A348" s="49">
        <v>340</v>
      </c>
      <c r="B348" s="53">
        <v>4553117</v>
      </c>
      <c r="C348" s="53">
        <v>3050</v>
      </c>
      <c r="D348" s="53">
        <v>3000</v>
      </c>
      <c r="E348" s="52">
        <v>11.1</v>
      </c>
      <c r="F348" s="51">
        <v>3.7</v>
      </c>
      <c r="G348" s="51">
        <v>60</v>
      </c>
      <c r="H348" s="53" t="str">
        <f t="shared" si="24"/>
        <v>45</v>
      </c>
      <c r="I348" s="54">
        <f t="shared" si="25"/>
        <v>4.5</v>
      </c>
      <c r="J348" s="51" t="str">
        <f t="shared" si="26"/>
        <v>53</v>
      </c>
      <c r="K348" s="51">
        <v>117</v>
      </c>
    </row>
    <row r="349" spans="1:11" ht="16.5">
      <c r="A349" s="49">
        <v>341</v>
      </c>
      <c r="B349" s="53">
        <v>2870140</v>
      </c>
      <c r="C349" s="53">
        <v>3100</v>
      </c>
      <c r="D349" s="53">
        <v>3050</v>
      </c>
      <c r="E349" s="52">
        <v>11.285</v>
      </c>
      <c r="F349" s="53">
        <v>3.7</v>
      </c>
      <c r="G349" s="51">
        <v>60</v>
      </c>
      <c r="H349" s="53" t="str">
        <f t="shared" si="24"/>
        <v>28</v>
      </c>
      <c r="I349" s="54">
        <f t="shared" si="25"/>
        <v>2.8</v>
      </c>
      <c r="J349" s="51">
        <v>70</v>
      </c>
      <c r="K349" s="51">
        <v>140</v>
      </c>
    </row>
    <row r="350" spans="1:11" ht="16.5">
      <c r="A350" s="49">
        <v>342</v>
      </c>
      <c r="B350" s="56">
        <v>724678</v>
      </c>
      <c r="C350" s="51">
        <v>3150</v>
      </c>
      <c r="D350" s="50">
        <v>3100</v>
      </c>
      <c r="E350" s="52">
        <v>11.47</v>
      </c>
      <c r="F350" s="53">
        <v>3.7</v>
      </c>
      <c r="G350" s="51">
        <v>60</v>
      </c>
      <c r="H350" s="53" t="str">
        <f t="shared" si="24"/>
        <v>72</v>
      </c>
      <c r="I350" s="54">
        <f t="shared" si="25"/>
        <v>7.2</v>
      </c>
      <c r="J350" s="51" t="str">
        <f>MIDB(B350,3,2)</f>
        <v>46</v>
      </c>
      <c r="K350" s="51" t="str">
        <f>MIDB(B350,5,2)</f>
        <v>78</v>
      </c>
    </row>
    <row r="351" spans="1:11" ht="16.5">
      <c r="A351" s="49">
        <v>343</v>
      </c>
      <c r="B351" s="53">
        <v>427488</v>
      </c>
      <c r="C351" s="53">
        <v>3120</v>
      </c>
      <c r="D351" s="53">
        <v>3100</v>
      </c>
      <c r="E351" s="52">
        <v>11.47</v>
      </c>
      <c r="F351" s="51">
        <v>3.7</v>
      </c>
      <c r="G351" s="51">
        <v>60</v>
      </c>
      <c r="H351" s="53" t="str">
        <f t="shared" si="24"/>
        <v>42</v>
      </c>
      <c r="I351" s="54">
        <f t="shared" si="25"/>
        <v>4.2</v>
      </c>
      <c r="J351" s="51" t="str">
        <f>MIDB(B351,3,2)</f>
        <v>74</v>
      </c>
      <c r="K351" s="51" t="str">
        <f>MIDB(B351,5,2)</f>
        <v>88</v>
      </c>
    </row>
    <row r="352" spans="1:11" ht="16.5">
      <c r="A352" s="49">
        <v>344</v>
      </c>
      <c r="B352" s="56">
        <v>884468</v>
      </c>
      <c r="C352" s="51">
        <v>3200</v>
      </c>
      <c r="D352" s="50">
        <v>3150</v>
      </c>
      <c r="E352" s="52">
        <v>11.655</v>
      </c>
      <c r="F352" s="51">
        <v>3.7</v>
      </c>
      <c r="G352" s="51">
        <v>60</v>
      </c>
      <c r="H352" s="53" t="str">
        <f t="shared" si="24"/>
        <v>88</v>
      </c>
      <c r="I352" s="54">
        <f t="shared" si="25"/>
        <v>8.8</v>
      </c>
      <c r="J352" s="51" t="str">
        <f>MIDB(B352,3,2)</f>
        <v>44</v>
      </c>
      <c r="K352" s="51" t="str">
        <f>MIDB(B352,5,2)</f>
        <v>68</v>
      </c>
    </row>
    <row r="353" spans="1:11" ht="16.5">
      <c r="A353" s="49">
        <v>345</v>
      </c>
      <c r="B353" s="56">
        <v>764676</v>
      </c>
      <c r="C353" s="51">
        <v>3200</v>
      </c>
      <c r="D353" s="50">
        <v>3150</v>
      </c>
      <c r="E353" s="52">
        <v>11.655</v>
      </c>
      <c r="F353" s="51">
        <v>3.7</v>
      </c>
      <c r="G353" s="51">
        <v>60</v>
      </c>
      <c r="H353" s="53" t="str">
        <f t="shared" si="24"/>
        <v>76</v>
      </c>
      <c r="I353" s="54">
        <f t="shared" si="25"/>
        <v>7.6</v>
      </c>
      <c r="J353" s="51" t="str">
        <f>MIDB(B353,3,2)</f>
        <v>46</v>
      </c>
      <c r="K353" s="51" t="str">
        <f>MIDB(B353,5,2)</f>
        <v>76</v>
      </c>
    </row>
    <row r="354" spans="1:11" ht="16.5">
      <c r="A354" s="49">
        <v>346</v>
      </c>
      <c r="B354" s="56">
        <v>3094100</v>
      </c>
      <c r="C354" s="51">
        <v>3200</v>
      </c>
      <c r="D354" s="50">
        <v>3150</v>
      </c>
      <c r="E354" s="52">
        <v>11.655</v>
      </c>
      <c r="F354" s="51">
        <v>3.7</v>
      </c>
      <c r="G354" s="51">
        <v>60</v>
      </c>
      <c r="H354" s="53" t="str">
        <f t="shared" si="24"/>
        <v>30</v>
      </c>
      <c r="I354" s="54">
        <f t="shared" si="25"/>
        <v>3</v>
      </c>
      <c r="J354" s="51">
        <v>94</v>
      </c>
      <c r="K354" s="51">
        <v>100</v>
      </c>
    </row>
    <row r="355" spans="1:11" ht="16.5">
      <c r="A355" s="49">
        <v>347</v>
      </c>
      <c r="B355" s="56">
        <v>953588</v>
      </c>
      <c r="C355" s="51">
        <v>3250</v>
      </c>
      <c r="D355" s="50">
        <v>3200</v>
      </c>
      <c r="E355" s="52">
        <v>11.84</v>
      </c>
      <c r="F355" s="53">
        <v>3.7</v>
      </c>
      <c r="G355" s="51">
        <v>60</v>
      </c>
      <c r="H355" s="53" t="str">
        <f t="shared" si="24"/>
        <v>95</v>
      </c>
      <c r="I355" s="54">
        <f t="shared" si="25"/>
        <v>9.5</v>
      </c>
      <c r="J355" s="51" t="str">
        <f aca="true" t="shared" si="28" ref="J355:J365">MIDB(B355,3,2)</f>
        <v>35</v>
      </c>
      <c r="K355" s="51" t="str">
        <f aca="true" t="shared" si="29" ref="K355:K365">MIDB(B355,5,2)</f>
        <v>88</v>
      </c>
    </row>
    <row r="356" spans="1:11" ht="16.5">
      <c r="A356" s="49">
        <v>348</v>
      </c>
      <c r="B356" s="56">
        <v>904077</v>
      </c>
      <c r="C356" s="51">
        <v>3250</v>
      </c>
      <c r="D356" s="50">
        <v>3200</v>
      </c>
      <c r="E356" s="52">
        <v>11.84</v>
      </c>
      <c r="F356" s="53">
        <v>3.7</v>
      </c>
      <c r="G356" s="51">
        <v>60</v>
      </c>
      <c r="H356" s="53" t="str">
        <f t="shared" si="24"/>
        <v>90</v>
      </c>
      <c r="I356" s="54">
        <f t="shared" si="25"/>
        <v>9</v>
      </c>
      <c r="J356" s="51" t="str">
        <f t="shared" si="28"/>
        <v>40</v>
      </c>
      <c r="K356" s="51" t="str">
        <f t="shared" si="29"/>
        <v>77</v>
      </c>
    </row>
    <row r="357" spans="1:11" ht="16.5">
      <c r="A357" s="49">
        <v>349</v>
      </c>
      <c r="B357" s="56">
        <v>4262100</v>
      </c>
      <c r="C357" s="51">
        <v>3250</v>
      </c>
      <c r="D357" s="50">
        <v>3200</v>
      </c>
      <c r="E357" s="52">
        <v>11.84</v>
      </c>
      <c r="F357" s="51">
        <v>3.7</v>
      </c>
      <c r="G357" s="51">
        <v>60</v>
      </c>
      <c r="H357" s="53" t="str">
        <f t="shared" si="24"/>
        <v>42</v>
      </c>
      <c r="I357" s="54">
        <f t="shared" si="25"/>
        <v>4.2</v>
      </c>
      <c r="J357" s="51" t="str">
        <f t="shared" si="28"/>
        <v>62</v>
      </c>
      <c r="K357" s="51">
        <v>100</v>
      </c>
    </row>
    <row r="358" spans="1:11" ht="16.5">
      <c r="A358" s="49">
        <v>350</v>
      </c>
      <c r="B358" s="56">
        <v>3062147</v>
      </c>
      <c r="C358" s="51">
        <v>3250</v>
      </c>
      <c r="D358" s="50">
        <v>3200</v>
      </c>
      <c r="E358" s="52">
        <v>11.84</v>
      </c>
      <c r="F358" s="51">
        <v>3.7</v>
      </c>
      <c r="G358" s="51">
        <v>60</v>
      </c>
      <c r="H358" s="53" t="str">
        <f t="shared" si="24"/>
        <v>30</v>
      </c>
      <c r="I358" s="54">
        <f t="shared" si="25"/>
        <v>3</v>
      </c>
      <c r="J358" s="51" t="str">
        <f t="shared" si="28"/>
        <v>62</v>
      </c>
      <c r="K358" s="51">
        <v>147</v>
      </c>
    </row>
    <row r="359" spans="1:11" ht="16.5">
      <c r="A359" s="49">
        <v>351</v>
      </c>
      <c r="B359" s="53">
        <v>7832116</v>
      </c>
      <c r="C359" s="53">
        <v>3330</v>
      </c>
      <c r="D359" s="53">
        <v>3300</v>
      </c>
      <c r="E359" s="52">
        <v>12.21</v>
      </c>
      <c r="F359" s="51">
        <v>3.7</v>
      </c>
      <c r="G359" s="51">
        <v>60</v>
      </c>
      <c r="H359" s="53" t="str">
        <f t="shared" si="24"/>
        <v>78</v>
      </c>
      <c r="I359" s="54">
        <f t="shared" si="25"/>
        <v>7.8</v>
      </c>
      <c r="J359" s="51" t="str">
        <f t="shared" si="28"/>
        <v>32</v>
      </c>
      <c r="K359" s="51">
        <v>116</v>
      </c>
    </row>
    <row r="360" spans="1:11" ht="16.5">
      <c r="A360" s="49">
        <v>352</v>
      </c>
      <c r="B360" s="56">
        <v>985058</v>
      </c>
      <c r="C360" s="51">
        <v>3450</v>
      </c>
      <c r="D360" s="50">
        <v>3400</v>
      </c>
      <c r="E360" s="52">
        <v>12.58</v>
      </c>
      <c r="F360" s="51">
        <v>3.7</v>
      </c>
      <c r="G360" s="51">
        <v>60</v>
      </c>
      <c r="H360" s="53" t="str">
        <f t="shared" si="24"/>
        <v>98</v>
      </c>
      <c r="I360" s="54">
        <f t="shared" si="25"/>
        <v>9.8</v>
      </c>
      <c r="J360" s="51" t="str">
        <f t="shared" si="28"/>
        <v>50</v>
      </c>
      <c r="K360" s="51" t="str">
        <f t="shared" si="29"/>
        <v>58</v>
      </c>
    </row>
    <row r="361" spans="1:11" ht="16.5">
      <c r="A361" s="49">
        <v>353</v>
      </c>
      <c r="B361" s="56">
        <v>104864</v>
      </c>
      <c r="C361" s="51">
        <v>3450</v>
      </c>
      <c r="D361" s="50">
        <v>3400</v>
      </c>
      <c r="E361" s="52">
        <v>12.58</v>
      </c>
      <c r="F361" s="53">
        <v>3.7</v>
      </c>
      <c r="G361" s="51">
        <v>60</v>
      </c>
      <c r="H361" s="53" t="str">
        <f t="shared" si="24"/>
        <v>10</v>
      </c>
      <c r="I361" s="54">
        <v>10</v>
      </c>
      <c r="J361" s="51" t="str">
        <f t="shared" si="28"/>
        <v>48</v>
      </c>
      <c r="K361" s="51" t="str">
        <f t="shared" si="29"/>
        <v>64</v>
      </c>
    </row>
    <row r="362" spans="1:11" ht="16.5">
      <c r="A362" s="49">
        <v>354</v>
      </c>
      <c r="B362" s="56">
        <v>975066</v>
      </c>
      <c r="C362" s="51">
        <v>3550</v>
      </c>
      <c r="D362" s="50">
        <v>3500</v>
      </c>
      <c r="E362" s="52">
        <v>12.95</v>
      </c>
      <c r="F362" s="53">
        <v>3.7</v>
      </c>
      <c r="G362" s="51">
        <v>60</v>
      </c>
      <c r="H362" s="53" t="str">
        <f t="shared" si="24"/>
        <v>97</v>
      </c>
      <c r="I362" s="54">
        <f t="shared" si="25"/>
        <v>9.7</v>
      </c>
      <c r="J362" s="51" t="str">
        <f t="shared" si="28"/>
        <v>50</v>
      </c>
      <c r="K362" s="51" t="str">
        <f t="shared" si="29"/>
        <v>66</v>
      </c>
    </row>
    <row r="363" spans="1:11" ht="16.5">
      <c r="A363" s="49">
        <v>355</v>
      </c>
      <c r="B363" s="53">
        <v>528667</v>
      </c>
      <c r="C363" s="53">
        <v>3520</v>
      </c>
      <c r="D363" s="53">
        <v>3500</v>
      </c>
      <c r="E363" s="52">
        <v>12.95</v>
      </c>
      <c r="F363" s="51">
        <v>3.7</v>
      </c>
      <c r="G363" s="51">
        <v>60</v>
      </c>
      <c r="H363" s="53" t="str">
        <f t="shared" si="24"/>
        <v>52</v>
      </c>
      <c r="I363" s="54">
        <f t="shared" si="25"/>
        <v>5.2</v>
      </c>
      <c r="J363" s="51" t="str">
        <f t="shared" si="28"/>
        <v>86</v>
      </c>
      <c r="K363" s="51" t="str">
        <f t="shared" si="29"/>
        <v>67</v>
      </c>
    </row>
    <row r="364" spans="1:11" ht="16.5">
      <c r="A364" s="49">
        <v>356</v>
      </c>
      <c r="B364" s="53">
        <v>124070</v>
      </c>
      <c r="C364" s="53">
        <v>3600</v>
      </c>
      <c r="D364" s="53">
        <v>3500</v>
      </c>
      <c r="E364" s="52">
        <v>12.95</v>
      </c>
      <c r="F364" s="51">
        <v>3.7</v>
      </c>
      <c r="G364" s="51">
        <v>60</v>
      </c>
      <c r="H364" s="53" t="str">
        <f t="shared" si="24"/>
        <v>12</v>
      </c>
      <c r="I364" s="54">
        <v>12</v>
      </c>
      <c r="J364" s="51" t="str">
        <f t="shared" si="28"/>
        <v>40</v>
      </c>
      <c r="K364" s="51" t="str">
        <f t="shared" si="29"/>
        <v>70</v>
      </c>
    </row>
    <row r="365" spans="1:11" ht="16.5">
      <c r="A365" s="49">
        <v>357</v>
      </c>
      <c r="B365" s="56">
        <v>944378</v>
      </c>
      <c r="C365" s="51">
        <v>3550</v>
      </c>
      <c r="D365" s="50">
        <v>3500</v>
      </c>
      <c r="E365" s="52">
        <v>12.95</v>
      </c>
      <c r="F365" s="51">
        <v>3.7</v>
      </c>
      <c r="G365" s="51">
        <v>60</v>
      </c>
      <c r="H365" s="53" t="str">
        <f t="shared" si="24"/>
        <v>94</v>
      </c>
      <c r="I365" s="54">
        <f t="shared" si="25"/>
        <v>9.4</v>
      </c>
      <c r="J365" s="51" t="str">
        <f t="shared" si="28"/>
        <v>43</v>
      </c>
      <c r="K365" s="51" t="str">
        <f t="shared" si="29"/>
        <v>78</v>
      </c>
    </row>
    <row r="366" spans="1:11" ht="16.5">
      <c r="A366" s="49">
        <v>358</v>
      </c>
      <c r="B366" s="56">
        <v>30100100</v>
      </c>
      <c r="C366" s="51">
        <v>3550</v>
      </c>
      <c r="D366" s="50">
        <v>3500</v>
      </c>
      <c r="E366" s="52">
        <v>12.95</v>
      </c>
      <c r="F366" s="51">
        <v>3.7</v>
      </c>
      <c r="G366" s="51">
        <v>60</v>
      </c>
      <c r="H366" s="53" t="str">
        <f t="shared" si="24"/>
        <v>30</v>
      </c>
      <c r="I366" s="54">
        <f t="shared" si="25"/>
        <v>3</v>
      </c>
      <c r="J366" s="51">
        <v>100</v>
      </c>
      <c r="K366" s="51">
        <v>100</v>
      </c>
    </row>
    <row r="367" spans="1:11" ht="16.5">
      <c r="A367" s="49">
        <v>359</v>
      </c>
      <c r="B367" s="56">
        <v>3562140</v>
      </c>
      <c r="C367" s="51">
        <v>3550</v>
      </c>
      <c r="D367" s="50">
        <v>3500</v>
      </c>
      <c r="E367" s="52">
        <v>12.95</v>
      </c>
      <c r="F367" s="53">
        <v>3.7</v>
      </c>
      <c r="G367" s="51">
        <v>60</v>
      </c>
      <c r="H367" s="53" t="str">
        <f t="shared" si="24"/>
        <v>35</v>
      </c>
      <c r="I367" s="54">
        <f t="shared" si="25"/>
        <v>3.5</v>
      </c>
      <c r="J367" s="51" t="str">
        <f>MIDB(B367,3,2)</f>
        <v>62</v>
      </c>
      <c r="K367" s="51" t="str">
        <f aca="true" t="shared" si="30" ref="K367:K373">MIDB(B367,5,2)</f>
        <v>14</v>
      </c>
    </row>
    <row r="368" spans="1:11" ht="16.5">
      <c r="A368" s="49">
        <v>360</v>
      </c>
      <c r="B368" s="56">
        <v>804878</v>
      </c>
      <c r="C368" s="51">
        <v>3650</v>
      </c>
      <c r="D368" s="50">
        <v>3600</v>
      </c>
      <c r="E368" s="52">
        <v>13.32</v>
      </c>
      <c r="F368" s="53">
        <v>3.7</v>
      </c>
      <c r="G368" s="51">
        <v>60</v>
      </c>
      <c r="H368" s="53" t="str">
        <f t="shared" si="24"/>
        <v>80</v>
      </c>
      <c r="I368" s="54">
        <f t="shared" si="25"/>
        <v>8</v>
      </c>
      <c r="J368" s="51" t="str">
        <f>MIDB(B368,3,2)</f>
        <v>48</v>
      </c>
      <c r="K368" s="51" t="str">
        <f t="shared" si="30"/>
        <v>78</v>
      </c>
    </row>
    <row r="369" spans="1:11" ht="16.5">
      <c r="A369" s="49">
        <v>361</v>
      </c>
      <c r="B369" s="56">
        <v>3380135</v>
      </c>
      <c r="C369" s="51">
        <v>3650</v>
      </c>
      <c r="D369" s="50">
        <v>3600</v>
      </c>
      <c r="E369" s="52">
        <v>13.32</v>
      </c>
      <c r="F369" s="51">
        <v>3.7</v>
      </c>
      <c r="G369" s="51">
        <v>60</v>
      </c>
      <c r="H369" s="53" t="str">
        <f t="shared" si="24"/>
        <v>33</v>
      </c>
      <c r="I369" s="54">
        <f t="shared" si="25"/>
        <v>3.3</v>
      </c>
      <c r="J369" s="51">
        <v>80</v>
      </c>
      <c r="K369" s="51">
        <v>135</v>
      </c>
    </row>
    <row r="370" spans="1:11" ht="16.5">
      <c r="A370" s="49">
        <v>362</v>
      </c>
      <c r="B370" s="56">
        <v>3090135</v>
      </c>
      <c r="C370" s="51">
        <v>3800</v>
      </c>
      <c r="D370" s="50">
        <v>3750</v>
      </c>
      <c r="E370" s="52">
        <v>13.875</v>
      </c>
      <c r="F370" s="51">
        <v>3.7</v>
      </c>
      <c r="G370" s="51">
        <v>60</v>
      </c>
      <c r="H370" s="53" t="str">
        <f t="shared" si="24"/>
        <v>30</v>
      </c>
      <c r="I370" s="54">
        <f t="shared" si="25"/>
        <v>3</v>
      </c>
      <c r="J370" s="51">
        <v>90</v>
      </c>
      <c r="K370" s="51">
        <v>135</v>
      </c>
    </row>
    <row r="371" spans="1:11" ht="16.5">
      <c r="A371" s="49">
        <v>363</v>
      </c>
      <c r="B371" s="56">
        <v>904676</v>
      </c>
      <c r="C371" s="51">
        <v>3850</v>
      </c>
      <c r="D371" s="50">
        <v>3800</v>
      </c>
      <c r="E371" s="52">
        <v>14.06</v>
      </c>
      <c r="F371" s="51">
        <v>3.7</v>
      </c>
      <c r="G371" s="51">
        <v>60</v>
      </c>
      <c r="H371" s="53" t="str">
        <f t="shared" si="24"/>
        <v>90</v>
      </c>
      <c r="I371" s="54">
        <f t="shared" si="25"/>
        <v>9</v>
      </c>
      <c r="J371" s="51" t="str">
        <f aca="true" t="shared" si="31" ref="J371:J391">MIDB(B371,3,2)</f>
        <v>46</v>
      </c>
      <c r="K371" s="51" t="str">
        <f t="shared" si="30"/>
        <v>76</v>
      </c>
    </row>
    <row r="372" spans="1:11" ht="16.5">
      <c r="A372" s="49">
        <v>364</v>
      </c>
      <c r="B372" s="55">
        <v>944676</v>
      </c>
      <c r="C372" s="51">
        <v>3850</v>
      </c>
      <c r="D372" s="50">
        <v>3800</v>
      </c>
      <c r="E372" s="52">
        <v>14.06</v>
      </c>
      <c r="F372" s="51">
        <v>3.7</v>
      </c>
      <c r="G372" s="51">
        <v>60</v>
      </c>
      <c r="H372" s="53" t="str">
        <f t="shared" si="24"/>
        <v>94</v>
      </c>
      <c r="I372" s="54">
        <f t="shared" si="25"/>
        <v>9.4</v>
      </c>
      <c r="J372" s="51" t="str">
        <f t="shared" si="31"/>
        <v>46</v>
      </c>
      <c r="K372" s="51" t="str">
        <f t="shared" si="30"/>
        <v>76</v>
      </c>
    </row>
    <row r="373" spans="1:11" ht="16.5">
      <c r="A373" s="49">
        <v>365</v>
      </c>
      <c r="B373" s="55">
        <v>439082</v>
      </c>
      <c r="C373" s="51">
        <v>3850</v>
      </c>
      <c r="D373" s="50">
        <v>3800</v>
      </c>
      <c r="E373" s="52">
        <v>14.06</v>
      </c>
      <c r="F373" s="53">
        <v>3.7</v>
      </c>
      <c r="G373" s="51">
        <v>60</v>
      </c>
      <c r="H373" s="53" t="str">
        <f t="shared" si="24"/>
        <v>43</v>
      </c>
      <c r="I373" s="54">
        <f t="shared" si="25"/>
        <v>4.3</v>
      </c>
      <c r="J373" s="51" t="str">
        <f t="shared" si="31"/>
        <v>90</v>
      </c>
      <c r="K373" s="51" t="str">
        <f t="shared" si="30"/>
        <v>82</v>
      </c>
    </row>
    <row r="374" spans="1:11" ht="16.5">
      <c r="A374" s="49">
        <v>366</v>
      </c>
      <c r="B374" s="55">
        <v>4270110</v>
      </c>
      <c r="C374" s="51">
        <v>3850</v>
      </c>
      <c r="D374" s="50">
        <v>3800</v>
      </c>
      <c r="E374" s="52">
        <v>14.06</v>
      </c>
      <c r="F374" s="53">
        <v>3.7</v>
      </c>
      <c r="G374" s="51">
        <v>60</v>
      </c>
      <c r="H374" s="53" t="str">
        <f t="shared" si="24"/>
        <v>42</v>
      </c>
      <c r="I374" s="54">
        <f t="shared" si="25"/>
        <v>4.2</v>
      </c>
      <c r="J374" s="51" t="str">
        <f t="shared" si="31"/>
        <v>70</v>
      </c>
      <c r="K374" s="51">
        <v>110</v>
      </c>
    </row>
    <row r="375" spans="1:11" ht="16.5">
      <c r="A375" s="49">
        <v>367</v>
      </c>
      <c r="B375" s="55">
        <v>4969100</v>
      </c>
      <c r="C375" s="51">
        <v>3850</v>
      </c>
      <c r="D375" s="50">
        <v>3800</v>
      </c>
      <c r="E375" s="52">
        <v>14.06</v>
      </c>
      <c r="F375" s="51">
        <v>3.7</v>
      </c>
      <c r="G375" s="51">
        <v>60</v>
      </c>
      <c r="H375" s="53" t="str">
        <f t="shared" si="24"/>
        <v>49</v>
      </c>
      <c r="I375" s="54">
        <f t="shared" si="25"/>
        <v>4.9</v>
      </c>
      <c r="J375" s="51" t="str">
        <f t="shared" si="31"/>
        <v>69</v>
      </c>
      <c r="K375" s="51">
        <v>110</v>
      </c>
    </row>
    <row r="376" spans="1:11" ht="16.5">
      <c r="A376" s="49">
        <v>368</v>
      </c>
      <c r="B376" s="53">
        <v>5056123</v>
      </c>
      <c r="C376" s="53">
        <v>3820</v>
      </c>
      <c r="D376" s="53">
        <v>3800</v>
      </c>
      <c r="E376" s="52">
        <v>14.06</v>
      </c>
      <c r="F376" s="51">
        <v>3.7</v>
      </c>
      <c r="G376" s="51">
        <v>60</v>
      </c>
      <c r="H376" s="53" t="str">
        <f t="shared" si="24"/>
        <v>50</v>
      </c>
      <c r="I376" s="54">
        <f t="shared" si="25"/>
        <v>5</v>
      </c>
      <c r="J376" s="51" t="str">
        <f t="shared" si="31"/>
        <v>56</v>
      </c>
      <c r="K376" s="51">
        <v>123</v>
      </c>
    </row>
    <row r="377" spans="1:11" ht="16.5">
      <c r="A377" s="49">
        <v>369</v>
      </c>
      <c r="B377" s="55">
        <v>458292</v>
      </c>
      <c r="C377" s="51">
        <v>3950</v>
      </c>
      <c r="D377" s="50">
        <v>3900</v>
      </c>
      <c r="E377" s="52">
        <v>14.43</v>
      </c>
      <c r="F377" s="51">
        <v>3.7</v>
      </c>
      <c r="G377" s="51">
        <v>60</v>
      </c>
      <c r="H377" s="53" t="str">
        <f t="shared" si="24"/>
        <v>45</v>
      </c>
      <c r="I377" s="54">
        <f t="shared" si="25"/>
        <v>4.5</v>
      </c>
      <c r="J377" s="51" t="str">
        <f t="shared" si="31"/>
        <v>82</v>
      </c>
      <c r="K377" s="51" t="str">
        <f>MIDB(B377,5,2)</f>
        <v>92</v>
      </c>
    </row>
    <row r="378" spans="1:11" ht="16.5">
      <c r="A378" s="49">
        <v>370</v>
      </c>
      <c r="B378" s="55">
        <v>28105115</v>
      </c>
      <c r="C378" s="51">
        <v>3950</v>
      </c>
      <c r="D378" s="50">
        <v>3900</v>
      </c>
      <c r="E378" s="52">
        <v>14.43</v>
      </c>
      <c r="F378" s="51">
        <v>3.7</v>
      </c>
      <c r="G378" s="51">
        <v>60</v>
      </c>
      <c r="H378" s="53" t="str">
        <f t="shared" si="24"/>
        <v>28</v>
      </c>
      <c r="I378" s="54">
        <f t="shared" si="25"/>
        <v>2.8</v>
      </c>
      <c r="J378" s="51">
        <v>105</v>
      </c>
      <c r="K378" s="51">
        <v>115</v>
      </c>
    </row>
    <row r="379" spans="1:11" ht="16.5">
      <c r="A379" s="49">
        <v>371</v>
      </c>
      <c r="B379" s="55">
        <v>3080135</v>
      </c>
      <c r="C379" s="51">
        <v>3950</v>
      </c>
      <c r="D379" s="50">
        <v>3900</v>
      </c>
      <c r="E379" s="52">
        <v>14.43</v>
      </c>
      <c r="F379" s="53">
        <v>3.7</v>
      </c>
      <c r="G379" s="51">
        <v>60</v>
      </c>
      <c r="H379" s="53" t="str">
        <f t="shared" si="24"/>
        <v>30</v>
      </c>
      <c r="I379" s="54">
        <f t="shared" si="25"/>
        <v>3</v>
      </c>
      <c r="J379" s="51" t="str">
        <f t="shared" si="31"/>
        <v>80</v>
      </c>
      <c r="K379" s="51">
        <v>135</v>
      </c>
    </row>
    <row r="380" spans="1:11" ht="16.5">
      <c r="A380" s="49">
        <v>372</v>
      </c>
      <c r="B380" s="53">
        <v>4256146</v>
      </c>
      <c r="C380" s="53">
        <v>3950</v>
      </c>
      <c r="D380" s="53">
        <v>3900</v>
      </c>
      <c r="E380" s="52">
        <v>14.43</v>
      </c>
      <c r="F380" s="53">
        <v>3.7</v>
      </c>
      <c r="G380" s="51">
        <v>60</v>
      </c>
      <c r="H380" s="53" t="str">
        <f t="shared" si="24"/>
        <v>42</v>
      </c>
      <c r="I380" s="54">
        <f t="shared" si="25"/>
        <v>4.2</v>
      </c>
      <c r="J380" s="51" t="str">
        <f t="shared" si="31"/>
        <v>56</v>
      </c>
      <c r="K380" s="51">
        <v>146</v>
      </c>
    </row>
    <row r="381" spans="1:11" ht="16.5">
      <c r="A381" s="49">
        <v>373</v>
      </c>
      <c r="B381" s="53">
        <v>3270151</v>
      </c>
      <c r="C381" s="53">
        <v>3950</v>
      </c>
      <c r="D381" s="53">
        <v>3900</v>
      </c>
      <c r="E381" s="52">
        <v>14.43</v>
      </c>
      <c r="F381" s="51">
        <v>3.7</v>
      </c>
      <c r="G381" s="51">
        <v>60</v>
      </c>
      <c r="H381" s="53" t="str">
        <f t="shared" si="24"/>
        <v>32</v>
      </c>
      <c r="I381" s="54">
        <f t="shared" si="25"/>
        <v>3.2</v>
      </c>
      <c r="J381" s="51" t="str">
        <f t="shared" si="31"/>
        <v>70</v>
      </c>
      <c r="K381" s="51">
        <v>151</v>
      </c>
    </row>
    <row r="382" spans="1:11" ht="16.5">
      <c r="A382" s="49">
        <v>374</v>
      </c>
      <c r="B382" s="53">
        <v>756971</v>
      </c>
      <c r="C382" s="53">
        <v>4050</v>
      </c>
      <c r="D382" s="53">
        <v>4000</v>
      </c>
      <c r="E382" s="52">
        <v>14.8</v>
      </c>
      <c r="F382" s="51">
        <v>3.7</v>
      </c>
      <c r="G382" s="51">
        <v>60</v>
      </c>
      <c r="H382" s="53" t="str">
        <f t="shared" si="24"/>
        <v>75</v>
      </c>
      <c r="I382" s="54">
        <f t="shared" si="25"/>
        <v>7.5</v>
      </c>
      <c r="J382" s="51" t="str">
        <f t="shared" si="31"/>
        <v>69</v>
      </c>
      <c r="K382" s="51" t="str">
        <f>MIDB(B382,5,2)</f>
        <v>71</v>
      </c>
    </row>
    <row r="383" spans="1:11" ht="16.5">
      <c r="A383" s="49">
        <v>375</v>
      </c>
      <c r="B383" s="53">
        <v>954678</v>
      </c>
      <c r="C383" s="53">
        <v>4050</v>
      </c>
      <c r="D383" s="53">
        <v>4000</v>
      </c>
      <c r="E383" s="52">
        <v>14.8</v>
      </c>
      <c r="F383" s="51">
        <v>3.7</v>
      </c>
      <c r="G383" s="51">
        <v>60</v>
      </c>
      <c r="H383" s="53" t="str">
        <f t="shared" si="24"/>
        <v>95</v>
      </c>
      <c r="I383" s="54">
        <f t="shared" si="25"/>
        <v>9.5</v>
      </c>
      <c r="J383" s="51" t="str">
        <f t="shared" si="31"/>
        <v>46</v>
      </c>
      <c r="K383" s="51" t="str">
        <f>MIDB(B383,5,2)</f>
        <v>78</v>
      </c>
    </row>
    <row r="384" spans="1:11" ht="16.5">
      <c r="A384" s="49">
        <v>376</v>
      </c>
      <c r="B384" s="55">
        <v>855085</v>
      </c>
      <c r="C384" s="51">
        <v>4050</v>
      </c>
      <c r="D384" s="50">
        <v>4000</v>
      </c>
      <c r="E384" s="52">
        <v>14.8</v>
      </c>
      <c r="F384" s="51">
        <v>3.7</v>
      </c>
      <c r="G384" s="51">
        <v>60</v>
      </c>
      <c r="H384" s="53" t="str">
        <f t="shared" si="24"/>
        <v>85</v>
      </c>
      <c r="I384" s="54">
        <f t="shared" si="25"/>
        <v>8.5</v>
      </c>
      <c r="J384" s="51" t="str">
        <f t="shared" si="31"/>
        <v>50</v>
      </c>
      <c r="K384" s="51" t="str">
        <f>MIDB(B384,5,2)</f>
        <v>85</v>
      </c>
    </row>
    <row r="385" spans="1:11" ht="16.5">
      <c r="A385" s="49">
        <v>377</v>
      </c>
      <c r="B385" s="53">
        <v>458095</v>
      </c>
      <c r="C385" s="53">
        <v>4020</v>
      </c>
      <c r="D385" s="53">
        <v>4000</v>
      </c>
      <c r="E385" s="52">
        <v>14.8</v>
      </c>
      <c r="F385" s="53">
        <v>3.7</v>
      </c>
      <c r="G385" s="51">
        <v>60</v>
      </c>
      <c r="H385" s="53" t="str">
        <f t="shared" si="24"/>
        <v>45</v>
      </c>
      <c r="I385" s="54">
        <f t="shared" si="25"/>
        <v>4.5</v>
      </c>
      <c r="J385" s="51" t="str">
        <f t="shared" si="31"/>
        <v>80</v>
      </c>
      <c r="K385" s="51" t="str">
        <f>MIDB(B385,5,2)</f>
        <v>95</v>
      </c>
    </row>
    <row r="386" spans="1:11" ht="16.5">
      <c r="A386" s="49">
        <v>378</v>
      </c>
      <c r="B386" s="53">
        <v>467698</v>
      </c>
      <c r="C386" s="53">
        <v>4020</v>
      </c>
      <c r="D386" s="53">
        <v>4000</v>
      </c>
      <c r="E386" s="52">
        <v>14.8</v>
      </c>
      <c r="F386" s="53">
        <v>3.7</v>
      </c>
      <c r="G386" s="51">
        <v>60</v>
      </c>
      <c r="H386" s="53" t="str">
        <f t="shared" si="24"/>
        <v>46</v>
      </c>
      <c r="I386" s="54">
        <f t="shared" si="25"/>
        <v>4.6</v>
      </c>
      <c r="J386" s="51" t="str">
        <f t="shared" si="31"/>
        <v>76</v>
      </c>
      <c r="K386" s="51" t="str">
        <f>MIDB(B386,5,2)</f>
        <v>98</v>
      </c>
    </row>
    <row r="387" spans="1:11" ht="16.5">
      <c r="A387" s="49">
        <v>379</v>
      </c>
      <c r="B387" s="53">
        <v>4377100</v>
      </c>
      <c r="C387" s="53">
        <v>4050</v>
      </c>
      <c r="D387" s="53">
        <v>4000</v>
      </c>
      <c r="E387" s="52">
        <v>14.8</v>
      </c>
      <c r="F387" s="51">
        <v>3.7</v>
      </c>
      <c r="G387" s="51">
        <v>60</v>
      </c>
      <c r="H387" s="53" t="str">
        <f t="shared" si="24"/>
        <v>43</v>
      </c>
      <c r="I387" s="54">
        <f t="shared" si="25"/>
        <v>4.3</v>
      </c>
      <c r="J387" s="51" t="str">
        <f t="shared" si="31"/>
        <v>77</v>
      </c>
      <c r="K387" s="51">
        <v>100</v>
      </c>
    </row>
    <row r="388" spans="1:11" ht="16.5">
      <c r="A388" s="49">
        <v>380</v>
      </c>
      <c r="B388" s="53">
        <v>4575102</v>
      </c>
      <c r="C388" s="53">
        <v>4050</v>
      </c>
      <c r="D388" s="53">
        <v>4000</v>
      </c>
      <c r="E388" s="52">
        <v>14.8</v>
      </c>
      <c r="F388" s="51">
        <v>3.7</v>
      </c>
      <c r="G388" s="51">
        <v>60</v>
      </c>
      <c r="H388" s="53" t="str">
        <f t="shared" si="24"/>
        <v>45</v>
      </c>
      <c r="I388" s="54">
        <f t="shared" si="25"/>
        <v>4.5</v>
      </c>
      <c r="J388" s="51" t="str">
        <f t="shared" si="31"/>
        <v>75</v>
      </c>
      <c r="K388" s="51">
        <v>102</v>
      </c>
    </row>
    <row r="389" spans="1:11" ht="16.5">
      <c r="A389" s="49">
        <v>381</v>
      </c>
      <c r="B389" s="53">
        <v>3670140</v>
      </c>
      <c r="C389" s="53">
        <v>4050</v>
      </c>
      <c r="D389" s="53">
        <v>4000</v>
      </c>
      <c r="E389" s="52">
        <v>14.8</v>
      </c>
      <c r="F389" s="51">
        <v>3.7</v>
      </c>
      <c r="G389" s="51">
        <v>60</v>
      </c>
      <c r="H389" s="53" t="str">
        <f t="shared" si="24"/>
        <v>36</v>
      </c>
      <c r="I389" s="54">
        <f t="shared" si="25"/>
        <v>3.6</v>
      </c>
      <c r="J389" s="51" t="str">
        <f t="shared" si="31"/>
        <v>70</v>
      </c>
      <c r="K389" s="51">
        <v>140</v>
      </c>
    </row>
    <row r="390" spans="1:11" ht="16.5">
      <c r="A390" s="49">
        <v>382</v>
      </c>
      <c r="B390" s="53">
        <v>5065110</v>
      </c>
      <c r="C390" s="53">
        <v>4020</v>
      </c>
      <c r="D390" s="53">
        <v>4000</v>
      </c>
      <c r="E390" s="52">
        <v>14.8</v>
      </c>
      <c r="F390" s="51">
        <v>3.7</v>
      </c>
      <c r="G390" s="51">
        <v>60</v>
      </c>
      <c r="H390" s="53" t="str">
        <f t="shared" si="24"/>
        <v>50</v>
      </c>
      <c r="I390" s="54">
        <f t="shared" si="25"/>
        <v>5</v>
      </c>
      <c r="J390" s="51" t="str">
        <f t="shared" si="31"/>
        <v>65</v>
      </c>
      <c r="K390" s="51">
        <v>110</v>
      </c>
    </row>
    <row r="391" spans="1:11" ht="16.5">
      <c r="A391" s="49">
        <v>383</v>
      </c>
      <c r="B391" s="53">
        <v>4373121</v>
      </c>
      <c r="C391" s="53">
        <v>4040</v>
      </c>
      <c r="D391" s="53">
        <v>4000</v>
      </c>
      <c r="E391" s="52">
        <v>14.8</v>
      </c>
      <c r="F391" s="53">
        <v>3.7</v>
      </c>
      <c r="G391" s="51">
        <v>60</v>
      </c>
      <c r="H391" s="53" t="str">
        <f t="shared" si="24"/>
        <v>43</v>
      </c>
      <c r="I391" s="54">
        <f t="shared" si="25"/>
        <v>4.3</v>
      </c>
      <c r="J391" s="51" t="str">
        <f t="shared" si="31"/>
        <v>73</v>
      </c>
      <c r="K391" s="51">
        <v>121</v>
      </c>
    </row>
    <row r="392" spans="1:11" ht="16.5">
      <c r="A392" s="49">
        <v>384</v>
      </c>
      <c r="B392" s="53">
        <v>30100118</v>
      </c>
      <c r="C392" s="53">
        <v>4150</v>
      </c>
      <c r="D392" s="53">
        <v>4100</v>
      </c>
      <c r="E392" s="52">
        <v>15.17</v>
      </c>
      <c r="F392" s="53">
        <v>3.7</v>
      </c>
      <c r="G392" s="51">
        <v>40</v>
      </c>
      <c r="H392" s="53" t="str">
        <f t="shared" si="24"/>
        <v>30</v>
      </c>
      <c r="I392" s="54">
        <f t="shared" si="25"/>
        <v>3</v>
      </c>
      <c r="J392" s="51">
        <v>100</v>
      </c>
      <c r="K392" s="51">
        <v>118</v>
      </c>
    </row>
    <row r="393" spans="1:11" ht="16.5">
      <c r="A393" s="49">
        <v>385</v>
      </c>
      <c r="B393" s="55">
        <v>805683</v>
      </c>
      <c r="C393" s="51">
        <v>4350</v>
      </c>
      <c r="D393" s="50">
        <v>4300</v>
      </c>
      <c r="E393" s="52">
        <v>15.91</v>
      </c>
      <c r="F393" s="51">
        <v>3.7</v>
      </c>
      <c r="G393" s="51">
        <v>40</v>
      </c>
      <c r="H393" s="53" t="str">
        <f t="shared" si="24"/>
        <v>80</v>
      </c>
      <c r="I393" s="54">
        <f t="shared" si="25"/>
        <v>8</v>
      </c>
      <c r="J393" s="51" t="str">
        <f aca="true" t="shared" si="32" ref="J393:J400">MIDB(B393,3,2)</f>
        <v>56</v>
      </c>
      <c r="K393" s="51" t="str">
        <f>MIDB(B393,5,2)</f>
        <v>83</v>
      </c>
    </row>
    <row r="394" spans="1:11" ht="16.5">
      <c r="A394" s="49">
        <v>386</v>
      </c>
      <c r="B394" s="55">
        <v>9032125</v>
      </c>
      <c r="C394" s="51">
        <v>4350</v>
      </c>
      <c r="D394" s="50">
        <v>4300</v>
      </c>
      <c r="E394" s="52">
        <v>15.91</v>
      </c>
      <c r="F394" s="51">
        <v>3.7</v>
      </c>
      <c r="G394" s="51">
        <v>40</v>
      </c>
      <c r="H394" s="53" t="str">
        <f aca="true" t="shared" si="33" ref="H394:H416">MIDB(B394,1,2)</f>
        <v>90</v>
      </c>
      <c r="I394" s="54">
        <f t="shared" si="25"/>
        <v>9</v>
      </c>
      <c r="J394" s="51" t="str">
        <f t="shared" si="32"/>
        <v>32</v>
      </c>
      <c r="K394" s="51">
        <v>125</v>
      </c>
    </row>
    <row r="395" spans="1:11" ht="16.5">
      <c r="A395" s="49">
        <v>387</v>
      </c>
      <c r="B395" s="53">
        <v>806575</v>
      </c>
      <c r="C395" s="53">
        <v>4420</v>
      </c>
      <c r="D395" s="53">
        <v>4400</v>
      </c>
      <c r="E395" s="52">
        <v>16.28</v>
      </c>
      <c r="F395" s="51">
        <v>3.7</v>
      </c>
      <c r="G395" s="53">
        <v>40</v>
      </c>
      <c r="H395" s="53" t="str">
        <f t="shared" si="33"/>
        <v>80</v>
      </c>
      <c r="I395" s="54">
        <f t="shared" si="25"/>
        <v>8</v>
      </c>
      <c r="J395" s="51" t="str">
        <f t="shared" si="32"/>
        <v>65</v>
      </c>
      <c r="K395" s="51" t="str">
        <f>MIDB(B395,5,2)</f>
        <v>75</v>
      </c>
    </row>
    <row r="396" spans="1:11" ht="16.5">
      <c r="A396" s="49">
        <v>388</v>
      </c>
      <c r="B396" s="53">
        <v>124570</v>
      </c>
      <c r="C396" s="53">
        <v>4420</v>
      </c>
      <c r="D396" s="53">
        <v>4400</v>
      </c>
      <c r="E396" s="52">
        <v>16.28</v>
      </c>
      <c r="F396" s="51">
        <v>3.7</v>
      </c>
      <c r="G396" s="53">
        <v>40</v>
      </c>
      <c r="H396" s="53" t="str">
        <f t="shared" si="33"/>
        <v>12</v>
      </c>
      <c r="I396" s="54">
        <v>12</v>
      </c>
      <c r="J396" s="51" t="str">
        <f t="shared" si="32"/>
        <v>45</v>
      </c>
      <c r="K396" s="51" t="str">
        <f>MIDB(B396,5,2)</f>
        <v>70</v>
      </c>
    </row>
    <row r="397" spans="1:11" ht="16.5">
      <c r="A397" s="49">
        <v>389</v>
      </c>
      <c r="B397" s="55">
        <v>607090</v>
      </c>
      <c r="C397" s="51">
        <v>4550</v>
      </c>
      <c r="D397" s="50">
        <v>4500</v>
      </c>
      <c r="E397" s="52">
        <v>16.65</v>
      </c>
      <c r="F397" s="53">
        <v>3.7</v>
      </c>
      <c r="G397" s="51">
        <v>40</v>
      </c>
      <c r="H397" s="53" t="str">
        <f t="shared" si="33"/>
        <v>60</v>
      </c>
      <c r="I397" s="54">
        <f>H397/10</f>
        <v>6</v>
      </c>
      <c r="J397" s="51" t="str">
        <f t="shared" si="32"/>
        <v>70</v>
      </c>
      <c r="K397" s="51" t="str">
        <f>MIDB(B397,5,2)</f>
        <v>90</v>
      </c>
    </row>
    <row r="398" spans="1:11" ht="16.5">
      <c r="A398" s="49">
        <v>390</v>
      </c>
      <c r="B398" s="55">
        <v>8555105</v>
      </c>
      <c r="C398" s="51">
        <v>4550</v>
      </c>
      <c r="D398" s="55">
        <v>4500</v>
      </c>
      <c r="E398" s="52">
        <v>16.65</v>
      </c>
      <c r="F398" s="53">
        <v>3.7</v>
      </c>
      <c r="G398" s="51">
        <v>40</v>
      </c>
      <c r="H398" s="53" t="str">
        <f t="shared" si="33"/>
        <v>85</v>
      </c>
      <c r="I398" s="54">
        <f>H398/10</f>
        <v>8.5</v>
      </c>
      <c r="J398" s="51" t="str">
        <f t="shared" si="32"/>
        <v>55</v>
      </c>
      <c r="K398" s="51">
        <v>105</v>
      </c>
    </row>
    <row r="399" spans="1:11" ht="16.5">
      <c r="A399" s="49">
        <v>391</v>
      </c>
      <c r="B399" s="55">
        <v>4075125</v>
      </c>
      <c r="C399" s="51">
        <v>4550</v>
      </c>
      <c r="D399" s="50">
        <v>4500</v>
      </c>
      <c r="E399" s="52">
        <v>16.65</v>
      </c>
      <c r="F399" s="51">
        <v>3.7</v>
      </c>
      <c r="G399" s="51">
        <v>40</v>
      </c>
      <c r="H399" s="53" t="str">
        <f t="shared" si="33"/>
        <v>40</v>
      </c>
      <c r="I399" s="54">
        <f>H399/10</f>
        <v>4</v>
      </c>
      <c r="J399" s="51" t="str">
        <f t="shared" si="32"/>
        <v>75</v>
      </c>
      <c r="K399" s="51">
        <v>125</v>
      </c>
    </row>
    <row r="400" spans="1:11" ht="16.5">
      <c r="A400" s="49">
        <v>392</v>
      </c>
      <c r="B400" s="55">
        <v>3868142</v>
      </c>
      <c r="C400" s="51">
        <v>4550</v>
      </c>
      <c r="D400" s="50">
        <v>4500</v>
      </c>
      <c r="E400" s="52">
        <v>16.65</v>
      </c>
      <c r="F400" s="51">
        <v>3.7</v>
      </c>
      <c r="G400" s="51">
        <v>40</v>
      </c>
      <c r="H400" s="53" t="str">
        <f t="shared" si="33"/>
        <v>38</v>
      </c>
      <c r="I400" s="54">
        <f>H400/10</f>
        <v>3.8</v>
      </c>
      <c r="J400" s="51" t="str">
        <f t="shared" si="32"/>
        <v>68</v>
      </c>
      <c r="K400" s="51">
        <v>142</v>
      </c>
    </row>
    <row r="401" spans="1:11" ht="16.5">
      <c r="A401" s="49">
        <v>393</v>
      </c>
      <c r="B401" s="55">
        <v>3575150</v>
      </c>
      <c r="C401" s="51">
        <v>4550</v>
      </c>
      <c r="D401" s="50">
        <v>4500</v>
      </c>
      <c r="E401" s="52">
        <v>16.65</v>
      </c>
      <c r="F401" s="51">
        <v>3.7</v>
      </c>
      <c r="G401" s="51">
        <v>40</v>
      </c>
      <c r="H401" s="53" t="str">
        <f t="shared" si="33"/>
        <v>35</v>
      </c>
      <c r="I401" s="54">
        <f>H401/10</f>
        <v>3.5</v>
      </c>
      <c r="J401" s="51">
        <v>75</v>
      </c>
      <c r="K401" s="51">
        <v>150</v>
      </c>
    </row>
    <row r="402" spans="1:11" ht="16.5">
      <c r="A402" s="49">
        <v>394</v>
      </c>
      <c r="B402" s="55">
        <v>115072</v>
      </c>
      <c r="C402" s="51">
        <v>4850</v>
      </c>
      <c r="D402" s="50">
        <v>4800</v>
      </c>
      <c r="E402" s="52">
        <v>17.76</v>
      </c>
      <c r="F402" s="51">
        <v>3.7</v>
      </c>
      <c r="G402" s="51">
        <v>40</v>
      </c>
      <c r="H402" s="53" t="str">
        <f t="shared" si="33"/>
        <v>11</v>
      </c>
      <c r="I402" s="54">
        <v>11</v>
      </c>
      <c r="J402" s="51">
        <v>50</v>
      </c>
      <c r="K402" s="51">
        <v>72</v>
      </c>
    </row>
    <row r="403" spans="1:11" ht="16.5">
      <c r="A403" s="49">
        <v>395</v>
      </c>
      <c r="B403" s="55">
        <v>3590135</v>
      </c>
      <c r="C403" s="51">
        <v>5000</v>
      </c>
      <c r="D403" s="50">
        <v>4950</v>
      </c>
      <c r="E403" s="52">
        <v>18.315</v>
      </c>
      <c r="F403" s="53">
        <v>3.7</v>
      </c>
      <c r="G403" s="51">
        <v>40</v>
      </c>
      <c r="H403" s="53" t="str">
        <f t="shared" si="33"/>
        <v>35</v>
      </c>
      <c r="I403" s="54">
        <f aca="true" t="shared" si="34" ref="I403:I410">H403/10</f>
        <v>3.5</v>
      </c>
      <c r="J403" s="51">
        <v>90</v>
      </c>
      <c r="K403" s="51">
        <v>135</v>
      </c>
    </row>
    <row r="404" spans="1:11" ht="16.5">
      <c r="A404" s="49">
        <v>396</v>
      </c>
      <c r="B404" s="53">
        <v>906575</v>
      </c>
      <c r="C404" s="53">
        <v>5050</v>
      </c>
      <c r="D404" s="53">
        <v>5000</v>
      </c>
      <c r="E404" s="52">
        <v>18.5</v>
      </c>
      <c r="F404" s="53">
        <v>3.7</v>
      </c>
      <c r="G404" s="53">
        <v>40</v>
      </c>
      <c r="H404" s="53" t="str">
        <f t="shared" si="33"/>
        <v>90</v>
      </c>
      <c r="I404" s="54">
        <f t="shared" si="34"/>
        <v>9</v>
      </c>
      <c r="J404" s="51" t="str">
        <f>MIDB(B404,3,2)</f>
        <v>65</v>
      </c>
      <c r="K404" s="51" t="str">
        <f>MIDB(B404,5,2)</f>
        <v>75</v>
      </c>
    </row>
    <row r="405" spans="1:11" ht="16.5">
      <c r="A405" s="49">
        <v>397</v>
      </c>
      <c r="B405" s="53">
        <v>114395</v>
      </c>
      <c r="C405" s="53">
        <v>5050</v>
      </c>
      <c r="D405" s="53">
        <v>5000</v>
      </c>
      <c r="E405" s="52">
        <v>18.5</v>
      </c>
      <c r="F405" s="51">
        <v>3.7</v>
      </c>
      <c r="G405" s="53">
        <v>40</v>
      </c>
      <c r="H405" s="53" t="str">
        <f t="shared" si="33"/>
        <v>11</v>
      </c>
      <c r="I405" s="54">
        <v>11</v>
      </c>
      <c r="J405" s="51" t="str">
        <f>MIDB(B405,3,2)</f>
        <v>43</v>
      </c>
      <c r="K405" s="51" t="str">
        <f>MIDB(B405,5,2)</f>
        <v>95</v>
      </c>
    </row>
    <row r="406" spans="1:11" ht="16.5">
      <c r="A406" s="49">
        <v>398</v>
      </c>
      <c r="B406" s="53">
        <v>8147110</v>
      </c>
      <c r="C406" s="53">
        <v>5050</v>
      </c>
      <c r="D406" s="53">
        <v>5000</v>
      </c>
      <c r="E406" s="52">
        <v>18.5</v>
      </c>
      <c r="F406" s="51">
        <v>3.7</v>
      </c>
      <c r="G406" s="53">
        <v>40</v>
      </c>
      <c r="H406" s="53" t="str">
        <f t="shared" si="33"/>
        <v>81</v>
      </c>
      <c r="I406" s="54">
        <f t="shared" si="34"/>
        <v>8.1</v>
      </c>
      <c r="J406" s="51" t="str">
        <f>MIDB(B406,3,2)</f>
        <v>47</v>
      </c>
      <c r="K406" s="51">
        <v>110</v>
      </c>
    </row>
    <row r="407" spans="1:11" ht="16.5">
      <c r="A407" s="49">
        <v>399</v>
      </c>
      <c r="B407" s="53">
        <v>5866111</v>
      </c>
      <c r="C407" s="53">
        <v>5050</v>
      </c>
      <c r="D407" s="53">
        <v>5000</v>
      </c>
      <c r="E407" s="52">
        <v>18.5</v>
      </c>
      <c r="F407" s="51">
        <v>3.7</v>
      </c>
      <c r="G407" s="53">
        <v>40</v>
      </c>
      <c r="H407" s="53" t="str">
        <f t="shared" si="33"/>
        <v>58</v>
      </c>
      <c r="I407" s="54">
        <f t="shared" si="34"/>
        <v>5.8</v>
      </c>
      <c r="J407" s="51" t="str">
        <f>MIDB(B407,3,2)</f>
        <v>66</v>
      </c>
      <c r="K407" s="51">
        <v>111</v>
      </c>
    </row>
    <row r="408" spans="1:11" ht="16.5">
      <c r="A408" s="49">
        <v>400</v>
      </c>
      <c r="B408" s="53">
        <v>4574126</v>
      </c>
      <c r="C408" s="53">
        <v>5250</v>
      </c>
      <c r="D408" s="53">
        <v>5200</v>
      </c>
      <c r="E408" s="52">
        <v>19.24</v>
      </c>
      <c r="F408" s="51">
        <v>3.7</v>
      </c>
      <c r="G408" s="53">
        <v>40</v>
      </c>
      <c r="H408" s="53" t="str">
        <f t="shared" si="33"/>
        <v>45</v>
      </c>
      <c r="I408" s="54">
        <f t="shared" si="34"/>
        <v>4.5</v>
      </c>
      <c r="J408" s="51" t="str">
        <f>MIDB(B408,3,2)</f>
        <v>74</v>
      </c>
      <c r="K408" s="51">
        <v>126</v>
      </c>
    </row>
    <row r="409" spans="1:11" ht="16.5">
      <c r="A409" s="49">
        <v>401</v>
      </c>
      <c r="B409" s="53">
        <v>3874175</v>
      </c>
      <c r="C409" s="53">
        <v>5450</v>
      </c>
      <c r="D409" s="53">
        <v>5400</v>
      </c>
      <c r="E409" s="52">
        <v>19.98</v>
      </c>
      <c r="F409" s="53">
        <v>3.7</v>
      </c>
      <c r="G409" s="53">
        <v>40</v>
      </c>
      <c r="H409" s="53" t="str">
        <f t="shared" si="33"/>
        <v>38</v>
      </c>
      <c r="I409" s="54">
        <f t="shared" si="34"/>
        <v>3.8</v>
      </c>
      <c r="J409" s="51">
        <v>74</v>
      </c>
      <c r="K409" s="51">
        <v>175</v>
      </c>
    </row>
    <row r="410" spans="1:11" ht="16.5">
      <c r="A410" s="49">
        <v>402</v>
      </c>
      <c r="B410" s="53">
        <v>3968185</v>
      </c>
      <c r="C410" s="53">
        <v>5550</v>
      </c>
      <c r="D410" s="53">
        <v>5500</v>
      </c>
      <c r="E410" s="52">
        <v>20.35</v>
      </c>
      <c r="F410" s="53">
        <v>3.7</v>
      </c>
      <c r="G410" s="53">
        <v>40</v>
      </c>
      <c r="H410" s="53" t="str">
        <f t="shared" si="33"/>
        <v>39</v>
      </c>
      <c r="I410" s="54">
        <f t="shared" si="34"/>
        <v>3.9</v>
      </c>
      <c r="J410" s="51" t="str">
        <f aca="true" t="shared" si="35" ref="J410:J416">MIDB(B410,3,2)</f>
        <v>68</v>
      </c>
      <c r="K410" s="51">
        <v>185</v>
      </c>
    </row>
    <row r="411" spans="1:11" ht="16.5">
      <c r="A411" s="49">
        <v>403</v>
      </c>
      <c r="B411" s="53">
        <v>117075</v>
      </c>
      <c r="C411" s="53">
        <v>6050</v>
      </c>
      <c r="D411" s="53">
        <v>6000</v>
      </c>
      <c r="E411" s="52">
        <v>22.2</v>
      </c>
      <c r="F411" s="51">
        <v>3.7</v>
      </c>
      <c r="G411" s="53">
        <v>40</v>
      </c>
      <c r="H411" s="53" t="str">
        <f t="shared" si="33"/>
        <v>11</v>
      </c>
      <c r="I411" s="54">
        <v>11</v>
      </c>
      <c r="J411" s="51" t="str">
        <f t="shared" si="35"/>
        <v>70</v>
      </c>
      <c r="K411" s="51" t="str">
        <f>MIDB(B411,5,2)</f>
        <v>75</v>
      </c>
    </row>
    <row r="412" spans="1:11" ht="16.5">
      <c r="A412" s="49">
        <v>404</v>
      </c>
      <c r="B412" s="53">
        <v>846395</v>
      </c>
      <c r="C412" s="53">
        <v>6100</v>
      </c>
      <c r="D412" s="53">
        <v>6050</v>
      </c>
      <c r="E412" s="52">
        <v>22.385</v>
      </c>
      <c r="F412" s="51">
        <v>3.7</v>
      </c>
      <c r="G412" s="53">
        <v>40</v>
      </c>
      <c r="H412" s="53" t="str">
        <f t="shared" si="33"/>
        <v>84</v>
      </c>
      <c r="I412" s="54">
        <f>H412/10</f>
        <v>8.4</v>
      </c>
      <c r="J412" s="51">
        <v>63</v>
      </c>
      <c r="K412" s="51">
        <v>95</v>
      </c>
    </row>
    <row r="413" spans="1:11" ht="16.5">
      <c r="A413" s="49">
        <v>405</v>
      </c>
      <c r="B413" s="53">
        <v>6012085</v>
      </c>
      <c r="C413" s="53">
        <v>6620</v>
      </c>
      <c r="D413" s="53">
        <v>6600</v>
      </c>
      <c r="E413" s="52">
        <v>24.42</v>
      </c>
      <c r="F413" s="51">
        <v>3.7</v>
      </c>
      <c r="G413" s="53">
        <v>40</v>
      </c>
      <c r="H413" s="53" t="str">
        <f t="shared" si="33"/>
        <v>60</v>
      </c>
      <c r="I413" s="54">
        <f>H413/10</f>
        <v>6</v>
      </c>
      <c r="J413" s="51">
        <v>120</v>
      </c>
      <c r="K413" s="51">
        <v>85</v>
      </c>
    </row>
    <row r="414" spans="1:11" ht="16.5">
      <c r="A414" s="49">
        <v>406</v>
      </c>
      <c r="B414" s="53">
        <v>6512085</v>
      </c>
      <c r="C414" s="53">
        <v>7050</v>
      </c>
      <c r="D414" s="53">
        <v>7000</v>
      </c>
      <c r="E414" s="52">
        <v>25.9</v>
      </c>
      <c r="F414" s="51">
        <v>3.7</v>
      </c>
      <c r="G414" s="53">
        <v>40</v>
      </c>
      <c r="H414" s="53" t="str">
        <f t="shared" si="33"/>
        <v>65</v>
      </c>
      <c r="I414" s="54">
        <f>H414/10</f>
        <v>6.5</v>
      </c>
      <c r="J414" s="51">
        <v>120</v>
      </c>
      <c r="K414" s="51">
        <v>85</v>
      </c>
    </row>
    <row r="415" spans="1:11" ht="16.5">
      <c r="A415" s="49">
        <v>407</v>
      </c>
      <c r="B415" s="55">
        <v>127090</v>
      </c>
      <c r="C415" s="51">
        <v>9200</v>
      </c>
      <c r="D415" s="50">
        <v>9000</v>
      </c>
      <c r="E415" s="52">
        <v>33.3</v>
      </c>
      <c r="F415" s="59">
        <v>3.7</v>
      </c>
      <c r="G415" s="51">
        <v>30</v>
      </c>
      <c r="H415" s="53" t="str">
        <f t="shared" si="33"/>
        <v>12</v>
      </c>
      <c r="I415" s="54">
        <v>12</v>
      </c>
      <c r="J415" s="51" t="str">
        <f t="shared" si="35"/>
        <v>70</v>
      </c>
      <c r="K415" s="51" t="str">
        <f>MIDB(B415,5,2)</f>
        <v>90</v>
      </c>
    </row>
    <row r="416" spans="1:11" ht="16.5">
      <c r="A416" s="49">
        <v>408</v>
      </c>
      <c r="B416" s="53">
        <v>7088168</v>
      </c>
      <c r="C416" s="53">
        <v>11050</v>
      </c>
      <c r="D416" s="53">
        <v>11000</v>
      </c>
      <c r="E416" s="60">
        <v>40.7</v>
      </c>
      <c r="F416" s="53">
        <v>3.7</v>
      </c>
      <c r="G416" s="61">
        <v>10</v>
      </c>
      <c r="H416" s="53" t="str">
        <f t="shared" si="33"/>
        <v>70</v>
      </c>
      <c r="I416" s="54">
        <f>H416/10</f>
        <v>7</v>
      </c>
      <c r="J416" s="51" t="str">
        <f t="shared" si="35"/>
        <v>88</v>
      </c>
      <c r="K416" s="51">
        <v>168</v>
      </c>
    </row>
    <row r="417" ht="16.5">
      <c r="F417" s="62"/>
    </row>
    <row r="418" ht="16.5">
      <c r="F418" s="62"/>
    </row>
    <row r="419" spans="1:11" ht="16.5">
      <c r="A419" s="143" t="s">
        <v>538</v>
      </c>
      <c r="B419" s="144"/>
      <c r="C419" s="143"/>
      <c r="D419" s="143"/>
      <c r="E419" s="143"/>
      <c r="F419" s="143"/>
      <c r="G419" s="143"/>
      <c r="H419" s="143"/>
      <c r="I419" s="145"/>
      <c r="J419" s="143"/>
      <c r="K419" s="143"/>
    </row>
    <row r="420" spans="1:11" ht="16.5">
      <c r="A420" s="146" t="s">
        <v>527</v>
      </c>
      <c r="B420" s="146" t="s">
        <v>528</v>
      </c>
      <c r="C420" s="147" t="s">
        <v>539</v>
      </c>
      <c r="D420" s="147" t="s">
        <v>540</v>
      </c>
      <c r="E420" s="147" t="s">
        <v>541</v>
      </c>
      <c r="F420" s="149" t="s">
        <v>531</v>
      </c>
      <c r="G420" s="150" t="s">
        <v>532</v>
      </c>
      <c r="H420" s="46"/>
      <c r="I420" s="150" t="s">
        <v>533</v>
      </c>
      <c r="J420" s="151" t="s">
        <v>534</v>
      </c>
      <c r="K420" s="152"/>
    </row>
    <row r="421" spans="1:11" ht="19.5" customHeight="1">
      <c r="A421" s="146"/>
      <c r="B421" s="146"/>
      <c r="C421" s="148"/>
      <c r="D421" s="148"/>
      <c r="E421" s="148"/>
      <c r="F421" s="149"/>
      <c r="G421" s="146"/>
      <c r="H421" s="46"/>
      <c r="I421" s="150"/>
      <c r="J421" s="47" t="s">
        <v>542</v>
      </c>
      <c r="K421" s="45" t="s">
        <v>537</v>
      </c>
    </row>
    <row r="422" spans="1:11" ht="16.5">
      <c r="A422" s="63">
        <v>1</v>
      </c>
      <c r="B422" s="53" t="s">
        <v>543</v>
      </c>
      <c r="C422" s="53">
        <v>32</v>
      </c>
      <c r="D422" s="53">
        <v>30</v>
      </c>
      <c r="E422" s="53" t="s">
        <v>544</v>
      </c>
      <c r="F422" s="64">
        <f aca="true" t="shared" si="36" ref="F422:F460">D422*3.7/1000</f>
        <v>0.111</v>
      </c>
      <c r="G422" s="51">
        <v>3.7</v>
      </c>
      <c r="H422" s="65"/>
      <c r="I422" s="53">
        <v>600</v>
      </c>
      <c r="J422" s="66">
        <v>6.2</v>
      </c>
      <c r="K422" s="66">
        <v>35.5</v>
      </c>
    </row>
    <row r="423" spans="1:11" ht="16.5">
      <c r="A423" s="63">
        <v>2</v>
      </c>
      <c r="B423" s="53" t="s">
        <v>545</v>
      </c>
      <c r="C423" s="53">
        <v>52</v>
      </c>
      <c r="D423" s="53">
        <v>50</v>
      </c>
      <c r="E423" s="53" t="s">
        <v>544</v>
      </c>
      <c r="F423" s="64">
        <f t="shared" si="36"/>
        <v>0.185</v>
      </c>
      <c r="G423" s="51">
        <v>3.7</v>
      </c>
      <c r="H423" s="65"/>
      <c r="I423" s="53">
        <v>350</v>
      </c>
      <c r="J423" s="66">
        <v>6</v>
      </c>
      <c r="K423" s="66">
        <v>35.5</v>
      </c>
    </row>
    <row r="424" spans="1:11" ht="16.5">
      <c r="A424" s="63">
        <v>3</v>
      </c>
      <c r="B424" s="53" t="s">
        <v>546</v>
      </c>
      <c r="C424" s="53">
        <v>85</v>
      </c>
      <c r="D424" s="53">
        <v>80</v>
      </c>
      <c r="E424" s="53">
        <v>80</v>
      </c>
      <c r="F424" s="64">
        <f t="shared" si="36"/>
        <v>0.296</v>
      </c>
      <c r="G424" s="51">
        <v>3.7</v>
      </c>
      <c r="H424" s="65"/>
      <c r="I424" s="53">
        <v>140</v>
      </c>
      <c r="J424" s="66">
        <v>7.3</v>
      </c>
      <c r="K424" s="66">
        <v>39.5</v>
      </c>
    </row>
    <row r="425" spans="1:11" ht="16.5">
      <c r="A425" s="63">
        <v>4</v>
      </c>
      <c r="B425" s="53" t="s">
        <v>547</v>
      </c>
      <c r="C425" s="53">
        <v>115</v>
      </c>
      <c r="D425" s="53">
        <v>110</v>
      </c>
      <c r="E425" s="53">
        <v>90</v>
      </c>
      <c r="F425" s="64">
        <f t="shared" si="36"/>
        <v>0.407</v>
      </c>
      <c r="G425" s="51">
        <v>3.7</v>
      </c>
      <c r="H425" s="65"/>
      <c r="I425" s="53">
        <v>140</v>
      </c>
      <c r="J425" s="67">
        <v>7.3</v>
      </c>
      <c r="K425" s="67">
        <v>50</v>
      </c>
    </row>
    <row r="426" spans="1:11" ht="16.5">
      <c r="A426" s="63">
        <v>5</v>
      </c>
      <c r="B426" s="53" t="s">
        <v>548</v>
      </c>
      <c r="C426" s="53">
        <v>50</v>
      </c>
      <c r="D426" s="53">
        <v>45</v>
      </c>
      <c r="E426" s="53">
        <v>45</v>
      </c>
      <c r="F426" s="64">
        <f t="shared" si="36"/>
        <v>0.1665</v>
      </c>
      <c r="G426" s="53">
        <v>3.7</v>
      </c>
      <c r="H426" s="65"/>
      <c r="I426" s="53">
        <v>180</v>
      </c>
      <c r="J426" s="66">
        <v>6.9</v>
      </c>
      <c r="K426" s="66">
        <v>29.5</v>
      </c>
    </row>
    <row r="427" spans="1:11" ht="16.5">
      <c r="A427" s="63">
        <v>6</v>
      </c>
      <c r="B427" s="53" t="s">
        <v>549</v>
      </c>
      <c r="C427" s="53">
        <v>100</v>
      </c>
      <c r="D427" s="53">
        <v>90</v>
      </c>
      <c r="E427" s="53">
        <v>72</v>
      </c>
      <c r="F427" s="64">
        <f t="shared" si="36"/>
        <v>0.333</v>
      </c>
      <c r="G427" s="53">
        <v>3.7</v>
      </c>
      <c r="H427" s="65"/>
      <c r="I427" s="53">
        <v>140</v>
      </c>
      <c r="J427" s="66">
        <v>7.5</v>
      </c>
      <c r="K427" s="66">
        <v>37</v>
      </c>
    </row>
    <row r="428" spans="1:11" ht="16.5">
      <c r="A428" s="63">
        <v>7</v>
      </c>
      <c r="B428" s="53" t="s">
        <v>550</v>
      </c>
      <c r="C428" s="53">
        <v>115</v>
      </c>
      <c r="D428" s="53">
        <v>110</v>
      </c>
      <c r="E428" s="53">
        <v>90</v>
      </c>
      <c r="F428" s="64">
        <f t="shared" si="36"/>
        <v>0.407</v>
      </c>
      <c r="G428" s="51">
        <v>3.7</v>
      </c>
      <c r="H428" s="65"/>
      <c r="I428" s="53">
        <v>120</v>
      </c>
      <c r="J428" s="67">
        <v>7.2</v>
      </c>
      <c r="K428" s="67">
        <v>42</v>
      </c>
    </row>
    <row r="429" spans="1:11" ht="16.5">
      <c r="A429" s="63">
        <v>8</v>
      </c>
      <c r="B429" s="53" t="s">
        <v>551</v>
      </c>
      <c r="C429" s="53">
        <v>85</v>
      </c>
      <c r="D429" s="53">
        <v>80</v>
      </c>
      <c r="E429" s="53">
        <v>80</v>
      </c>
      <c r="F429" s="64">
        <f t="shared" si="36"/>
        <v>0.296</v>
      </c>
      <c r="G429" s="51">
        <v>3.7</v>
      </c>
      <c r="H429" s="65"/>
      <c r="I429" s="53">
        <v>130</v>
      </c>
      <c r="J429" s="67">
        <v>7.8</v>
      </c>
      <c r="K429" s="67">
        <v>31</v>
      </c>
    </row>
    <row r="430" spans="1:11" ht="16.5">
      <c r="A430" s="63">
        <v>9</v>
      </c>
      <c r="B430" s="53" t="s">
        <v>552</v>
      </c>
      <c r="C430" s="53">
        <v>125</v>
      </c>
      <c r="D430" s="53">
        <v>120</v>
      </c>
      <c r="E430" s="53">
        <v>108</v>
      </c>
      <c r="F430" s="64">
        <f t="shared" si="36"/>
        <v>0.444</v>
      </c>
      <c r="G430" s="51">
        <v>3.7</v>
      </c>
      <c r="H430" s="65"/>
      <c r="I430" s="53">
        <v>100</v>
      </c>
      <c r="J430" s="66">
        <v>7.8</v>
      </c>
      <c r="K430" s="66">
        <v>37</v>
      </c>
    </row>
    <row r="431" spans="1:11" ht="16.5">
      <c r="A431" s="63">
        <v>10</v>
      </c>
      <c r="B431" s="53" t="s">
        <v>553</v>
      </c>
      <c r="C431" s="53">
        <v>125</v>
      </c>
      <c r="D431" s="53">
        <v>120</v>
      </c>
      <c r="E431" s="53">
        <v>120</v>
      </c>
      <c r="F431" s="64">
        <f t="shared" si="36"/>
        <v>0.444</v>
      </c>
      <c r="G431" s="51">
        <v>3.7</v>
      </c>
      <c r="H431" s="65"/>
      <c r="I431" s="53">
        <v>100</v>
      </c>
      <c r="J431" s="67">
        <v>7.8</v>
      </c>
      <c r="K431" s="67">
        <v>40</v>
      </c>
    </row>
    <row r="432" spans="1:11" ht="16.5">
      <c r="A432" s="63">
        <v>11</v>
      </c>
      <c r="B432" s="53" t="s">
        <v>554</v>
      </c>
      <c r="C432" s="53">
        <v>145</v>
      </c>
      <c r="D432" s="53">
        <v>140</v>
      </c>
      <c r="E432" s="53">
        <v>125</v>
      </c>
      <c r="F432" s="64">
        <f t="shared" si="36"/>
        <v>0.518</v>
      </c>
      <c r="G432" s="53">
        <v>3.7</v>
      </c>
      <c r="H432" s="65"/>
      <c r="I432" s="53">
        <v>100</v>
      </c>
      <c r="J432" s="67">
        <v>7.8</v>
      </c>
      <c r="K432" s="67">
        <v>42</v>
      </c>
    </row>
    <row r="433" spans="1:11" ht="16.5">
      <c r="A433" s="63">
        <v>12</v>
      </c>
      <c r="B433" s="53" t="s">
        <v>555</v>
      </c>
      <c r="C433" s="53">
        <v>175</v>
      </c>
      <c r="D433" s="53">
        <v>170</v>
      </c>
      <c r="E433" s="53">
        <v>160</v>
      </c>
      <c r="F433" s="64">
        <f t="shared" si="36"/>
        <v>0.629</v>
      </c>
      <c r="G433" s="53">
        <v>3.7</v>
      </c>
      <c r="H433" s="65"/>
      <c r="I433" s="53">
        <v>85</v>
      </c>
      <c r="J433" s="67">
        <v>7.8</v>
      </c>
      <c r="K433" s="67">
        <v>48</v>
      </c>
    </row>
    <row r="434" spans="1:11" ht="16.5">
      <c r="A434" s="63">
        <v>13</v>
      </c>
      <c r="B434" s="53" t="s">
        <v>556</v>
      </c>
      <c r="C434" s="53">
        <v>215</v>
      </c>
      <c r="D434" s="53">
        <v>210</v>
      </c>
      <c r="E434" s="53">
        <v>195</v>
      </c>
      <c r="F434" s="64">
        <f t="shared" si="36"/>
        <v>0.777</v>
      </c>
      <c r="G434" s="51">
        <v>3.7</v>
      </c>
      <c r="H434" s="65"/>
      <c r="I434" s="53">
        <v>100</v>
      </c>
      <c r="J434" s="67">
        <v>7.8</v>
      </c>
      <c r="K434" s="67">
        <v>51</v>
      </c>
    </row>
    <row r="435" spans="1:11" ht="16.5">
      <c r="A435" s="63">
        <v>14</v>
      </c>
      <c r="B435" s="53" t="s">
        <v>557</v>
      </c>
      <c r="C435" s="53">
        <v>210</v>
      </c>
      <c r="D435" s="53">
        <v>200</v>
      </c>
      <c r="E435" s="53">
        <v>180</v>
      </c>
      <c r="F435" s="64">
        <f t="shared" si="36"/>
        <v>0.74</v>
      </c>
      <c r="G435" s="51">
        <v>3.7</v>
      </c>
      <c r="H435" s="65"/>
      <c r="I435" s="53">
        <v>100</v>
      </c>
      <c r="J435" s="67">
        <v>7.8</v>
      </c>
      <c r="K435" s="67">
        <v>55</v>
      </c>
    </row>
    <row r="436" spans="1:11" ht="16.5">
      <c r="A436" s="63">
        <v>15</v>
      </c>
      <c r="B436" s="53" t="s">
        <v>558</v>
      </c>
      <c r="C436" s="53">
        <v>240</v>
      </c>
      <c r="D436" s="53">
        <v>230</v>
      </c>
      <c r="E436" s="53">
        <v>220</v>
      </c>
      <c r="F436" s="64">
        <f t="shared" si="36"/>
        <v>0.851</v>
      </c>
      <c r="G436" s="51">
        <v>3.7</v>
      </c>
      <c r="H436" s="65"/>
      <c r="I436" s="53">
        <v>80</v>
      </c>
      <c r="J436" s="67">
        <v>7.8</v>
      </c>
      <c r="K436" s="67">
        <v>62</v>
      </c>
    </row>
    <row r="437" spans="1:11" ht="16.5">
      <c r="A437" s="63">
        <v>16</v>
      </c>
      <c r="B437" s="53" t="s">
        <v>559</v>
      </c>
      <c r="C437" s="53">
        <v>85</v>
      </c>
      <c r="D437" s="53">
        <v>80</v>
      </c>
      <c r="E437" s="53">
        <v>80</v>
      </c>
      <c r="F437" s="64">
        <f t="shared" si="36"/>
        <v>0.296</v>
      </c>
      <c r="G437" s="51">
        <v>3.7</v>
      </c>
      <c r="H437" s="65"/>
      <c r="I437" s="53">
        <v>150</v>
      </c>
      <c r="J437" s="66">
        <v>8.5</v>
      </c>
      <c r="K437" s="66">
        <v>27</v>
      </c>
    </row>
    <row r="438" spans="1:11" ht="16.5">
      <c r="A438" s="63">
        <v>17</v>
      </c>
      <c r="B438" s="53" t="s">
        <v>560</v>
      </c>
      <c r="C438" s="53">
        <v>125</v>
      </c>
      <c r="D438" s="53">
        <v>120</v>
      </c>
      <c r="E438" s="53">
        <v>100</v>
      </c>
      <c r="F438" s="64">
        <f t="shared" si="36"/>
        <v>0.444</v>
      </c>
      <c r="G438" s="53">
        <v>3.7</v>
      </c>
      <c r="H438" s="65"/>
      <c r="I438" s="53">
        <v>150</v>
      </c>
      <c r="J438" s="66">
        <v>8.3</v>
      </c>
      <c r="K438" s="66">
        <v>31.5</v>
      </c>
    </row>
    <row r="439" spans="1:11" ht="16.5">
      <c r="A439" s="63">
        <v>18</v>
      </c>
      <c r="B439" s="53" t="s">
        <v>561</v>
      </c>
      <c r="C439" s="53">
        <v>160</v>
      </c>
      <c r="D439" s="53">
        <v>150</v>
      </c>
      <c r="E439" s="53">
        <v>135</v>
      </c>
      <c r="F439" s="64">
        <f t="shared" si="36"/>
        <v>0.555</v>
      </c>
      <c r="G439" s="53">
        <v>3.7</v>
      </c>
      <c r="H439" s="65"/>
      <c r="I439" s="53">
        <v>80</v>
      </c>
      <c r="J439" s="67">
        <v>8.3</v>
      </c>
      <c r="K439" s="67">
        <v>37</v>
      </c>
    </row>
    <row r="440" spans="1:11" ht="16.5">
      <c r="A440" s="63">
        <v>19</v>
      </c>
      <c r="B440" s="53" t="s">
        <v>562</v>
      </c>
      <c r="C440" s="53">
        <v>190</v>
      </c>
      <c r="D440" s="53">
        <v>180</v>
      </c>
      <c r="E440" s="53">
        <v>162</v>
      </c>
      <c r="F440" s="64">
        <f t="shared" si="36"/>
        <v>0.666</v>
      </c>
      <c r="G440" s="53">
        <v>3.7</v>
      </c>
      <c r="H440" s="65"/>
      <c r="I440" s="53">
        <v>80</v>
      </c>
      <c r="J440" s="67">
        <v>8.5</v>
      </c>
      <c r="K440" s="67">
        <v>42</v>
      </c>
    </row>
    <row r="441" spans="1:11" ht="16.5">
      <c r="A441" s="63">
        <v>20</v>
      </c>
      <c r="B441" s="53" t="s">
        <v>563</v>
      </c>
      <c r="C441" s="53">
        <v>185</v>
      </c>
      <c r="D441" s="53">
        <v>180</v>
      </c>
      <c r="E441" s="53">
        <v>170</v>
      </c>
      <c r="F441" s="64">
        <f t="shared" si="36"/>
        <v>0.666</v>
      </c>
      <c r="G441" s="51">
        <v>3.7</v>
      </c>
      <c r="H441" s="65"/>
      <c r="I441" s="53">
        <v>80</v>
      </c>
      <c r="J441" s="67">
        <v>8.3</v>
      </c>
      <c r="K441" s="67">
        <v>47</v>
      </c>
    </row>
    <row r="442" spans="1:11" ht="16.5">
      <c r="A442" s="63">
        <v>21</v>
      </c>
      <c r="B442" s="53" t="s">
        <v>564</v>
      </c>
      <c r="C442" s="53">
        <v>210</v>
      </c>
      <c r="D442" s="53">
        <v>200</v>
      </c>
      <c r="E442" s="53">
        <v>192</v>
      </c>
      <c r="F442" s="64">
        <f t="shared" si="36"/>
        <v>0.74</v>
      </c>
      <c r="G442" s="51">
        <v>3.7</v>
      </c>
      <c r="H442" s="65"/>
      <c r="I442" s="53">
        <v>80</v>
      </c>
      <c r="J442" s="67">
        <v>8.5</v>
      </c>
      <c r="K442" s="67">
        <v>47</v>
      </c>
    </row>
    <row r="443" spans="1:11" ht="16.5">
      <c r="A443" s="63">
        <v>22</v>
      </c>
      <c r="B443" s="53" t="s">
        <v>565</v>
      </c>
      <c r="C443" s="53">
        <v>250</v>
      </c>
      <c r="D443" s="53">
        <v>240</v>
      </c>
      <c r="E443" s="53">
        <v>210</v>
      </c>
      <c r="F443" s="64">
        <f t="shared" si="36"/>
        <v>0.888</v>
      </c>
      <c r="G443" s="51">
        <v>3.7</v>
      </c>
      <c r="H443" s="65"/>
      <c r="I443" s="53">
        <v>85</v>
      </c>
      <c r="J443" s="66">
        <v>8.5</v>
      </c>
      <c r="K443" s="66">
        <v>52</v>
      </c>
    </row>
    <row r="444" spans="1:11" ht="16.5">
      <c r="A444" s="63">
        <v>23</v>
      </c>
      <c r="B444" s="53" t="s">
        <v>566</v>
      </c>
      <c r="C444" s="53">
        <v>280</v>
      </c>
      <c r="D444" s="53">
        <v>270</v>
      </c>
      <c r="E444" s="53">
        <v>250</v>
      </c>
      <c r="F444" s="64">
        <f t="shared" si="36"/>
        <v>0.999</v>
      </c>
      <c r="G444" s="51">
        <v>3.7</v>
      </c>
      <c r="H444" s="65"/>
      <c r="I444" s="53">
        <v>85</v>
      </c>
      <c r="J444" s="67">
        <v>8.3</v>
      </c>
      <c r="K444" s="67">
        <v>59</v>
      </c>
    </row>
    <row r="445" spans="1:11" ht="16.5">
      <c r="A445" s="63">
        <v>24</v>
      </c>
      <c r="B445" s="53" t="s">
        <v>567</v>
      </c>
      <c r="C445" s="53">
        <v>290</v>
      </c>
      <c r="D445" s="53">
        <v>280</v>
      </c>
      <c r="E445" s="53">
        <v>270</v>
      </c>
      <c r="F445" s="64">
        <f t="shared" si="36"/>
        <v>1.036</v>
      </c>
      <c r="G445" s="53">
        <v>3.7</v>
      </c>
      <c r="H445" s="65"/>
      <c r="I445" s="53">
        <v>80</v>
      </c>
      <c r="J445" s="67">
        <v>8.3</v>
      </c>
      <c r="K445" s="67">
        <v>61</v>
      </c>
    </row>
    <row r="446" spans="1:11" ht="16.5">
      <c r="A446" s="63">
        <v>25</v>
      </c>
      <c r="B446" s="53" t="s">
        <v>568</v>
      </c>
      <c r="C446" s="53">
        <v>290</v>
      </c>
      <c r="D446" s="53">
        <v>280</v>
      </c>
      <c r="E446" s="53">
        <v>280</v>
      </c>
      <c r="F446" s="64">
        <f t="shared" si="36"/>
        <v>1.036</v>
      </c>
      <c r="G446" s="53">
        <v>3.7</v>
      </c>
      <c r="H446" s="65"/>
      <c r="I446" s="53">
        <v>100</v>
      </c>
      <c r="J446" s="67">
        <v>8.1</v>
      </c>
      <c r="K446" s="67">
        <v>62</v>
      </c>
    </row>
    <row r="447" spans="1:11" ht="16.5">
      <c r="A447" s="63">
        <v>26</v>
      </c>
      <c r="B447" s="53" t="s">
        <v>569</v>
      </c>
      <c r="C447" s="53">
        <v>310</v>
      </c>
      <c r="D447" s="53">
        <v>300</v>
      </c>
      <c r="E447" s="53">
        <v>300</v>
      </c>
      <c r="F447" s="64">
        <f t="shared" si="36"/>
        <v>1.11</v>
      </c>
      <c r="G447" s="51">
        <v>3.7</v>
      </c>
      <c r="H447" s="65"/>
      <c r="I447" s="53">
        <v>80</v>
      </c>
      <c r="J447" s="67">
        <v>8.5</v>
      </c>
      <c r="K447" s="67">
        <v>62</v>
      </c>
    </row>
    <row r="448" spans="1:11" ht="16.5">
      <c r="A448" s="63">
        <v>27</v>
      </c>
      <c r="B448" s="53" t="s">
        <v>570</v>
      </c>
      <c r="C448" s="53">
        <v>360</v>
      </c>
      <c r="D448" s="53">
        <v>340</v>
      </c>
      <c r="E448" s="53">
        <v>340</v>
      </c>
      <c r="F448" s="64">
        <f t="shared" si="36"/>
        <v>1.258</v>
      </c>
      <c r="G448" s="51">
        <v>3.7</v>
      </c>
      <c r="H448" s="65"/>
      <c r="I448" s="53">
        <v>80</v>
      </c>
      <c r="J448" s="67">
        <v>8.3</v>
      </c>
      <c r="K448" s="67">
        <v>71</v>
      </c>
    </row>
    <row r="449" spans="1:11" ht="16.5">
      <c r="A449" s="63">
        <v>28</v>
      </c>
      <c r="B449" s="53" t="s">
        <v>571</v>
      </c>
      <c r="C449" s="53">
        <v>390</v>
      </c>
      <c r="D449" s="53">
        <v>380</v>
      </c>
      <c r="E449" s="53">
        <v>360</v>
      </c>
      <c r="F449" s="64">
        <f t="shared" si="36"/>
        <v>1.406</v>
      </c>
      <c r="G449" s="51">
        <v>3.7</v>
      </c>
      <c r="H449" s="65"/>
      <c r="I449" s="53">
        <v>80</v>
      </c>
      <c r="J449" s="67">
        <v>9</v>
      </c>
      <c r="K449" s="67">
        <v>65</v>
      </c>
    </row>
    <row r="450" spans="1:11" ht="16.5">
      <c r="A450" s="63">
        <v>29</v>
      </c>
      <c r="B450" s="53" t="s">
        <v>572</v>
      </c>
      <c r="C450" s="53">
        <v>360</v>
      </c>
      <c r="D450" s="53">
        <v>350</v>
      </c>
      <c r="E450" s="53">
        <v>350</v>
      </c>
      <c r="F450" s="64">
        <f t="shared" si="36"/>
        <v>1.295</v>
      </c>
      <c r="G450" s="51">
        <v>3.7</v>
      </c>
      <c r="H450" s="65"/>
      <c r="I450" s="53">
        <v>70</v>
      </c>
      <c r="J450" s="67">
        <v>10.5</v>
      </c>
      <c r="K450" s="67">
        <v>52</v>
      </c>
    </row>
    <row r="451" spans="1:11" ht="16.5">
      <c r="A451" s="63">
        <v>30</v>
      </c>
      <c r="B451" s="53" t="s">
        <v>573</v>
      </c>
      <c r="C451" s="53">
        <v>290</v>
      </c>
      <c r="D451" s="53">
        <v>280</v>
      </c>
      <c r="E451" s="53">
        <v>265</v>
      </c>
      <c r="F451" s="64">
        <f t="shared" si="36"/>
        <v>1.036</v>
      </c>
      <c r="G451" s="51">
        <v>3.7</v>
      </c>
      <c r="H451" s="65"/>
      <c r="I451" s="53">
        <v>80</v>
      </c>
      <c r="J451" s="67">
        <v>13.5</v>
      </c>
      <c r="K451" s="67">
        <v>26</v>
      </c>
    </row>
    <row r="452" spans="1:11" ht="16.5">
      <c r="A452" s="63">
        <v>31</v>
      </c>
      <c r="B452" s="53" t="s">
        <v>574</v>
      </c>
      <c r="C452" s="53">
        <v>660</v>
      </c>
      <c r="D452" s="53">
        <v>650</v>
      </c>
      <c r="E452" s="53">
        <v>630</v>
      </c>
      <c r="F452" s="64">
        <f t="shared" si="36"/>
        <v>2.405</v>
      </c>
      <c r="G452" s="53">
        <v>3.7</v>
      </c>
      <c r="H452" s="65"/>
      <c r="I452" s="53">
        <v>80</v>
      </c>
      <c r="J452" s="66">
        <v>13.5</v>
      </c>
      <c r="K452" s="66">
        <v>46</v>
      </c>
    </row>
    <row r="453" spans="1:11" ht="16.5">
      <c r="A453" s="63">
        <v>32</v>
      </c>
      <c r="B453" s="53" t="s">
        <v>575</v>
      </c>
      <c r="C453" s="53">
        <v>860</v>
      </c>
      <c r="D453" s="53">
        <v>850</v>
      </c>
      <c r="E453" s="53">
        <v>835</v>
      </c>
      <c r="F453" s="64">
        <f t="shared" si="36"/>
        <v>3.145</v>
      </c>
      <c r="G453" s="53">
        <v>3.7</v>
      </c>
      <c r="H453" s="65"/>
      <c r="I453" s="53">
        <v>80</v>
      </c>
      <c r="J453" s="66">
        <v>13.5</v>
      </c>
      <c r="K453" s="66">
        <v>62</v>
      </c>
    </row>
    <row r="454" spans="1:11" ht="16.5">
      <c r="A454" s="63">
        <v>33</v>
      </c>
      <c r="B454" s="53" t="s">
        <v>576</v>
      </c>
      <c r="C454" s="53">
        <v>1030</v>
      </c>
      <c r="D454" s="53">
        <v>1020</v>
      </c>
      <c r="E454" s="53">
        <v>1005</v>
      </c>
      <c r="F454" s="64">
        <f t="shared" si="36"/>
        <v>3.774</v>
      </c>
      <c r="G454" s="51">
        <v>3.7</v>
      </c>
      <c r="H454" s="65"/>
      <c r="I454" s="53">
        <v>80</v>
      </c>
      <c r="J454" s="66">
        <v>13.5</v>
      </c>
      <c r="K454" s="66">
        <v>72</v>
      </c>
    </row>
    <row r="455" spans="1:11" ht="16.5">
      <c r="A455" s="63">
        <v>34</v>
      </c>
      <c r="B455" s="53" t="s">
        <v>577</v>
      </c>
      <c r="C455" s="53">
        <v>760</v>
      </c>
      <c r="D455" s="53">
        <v>750</v>
      </c>
      <c r="E455" s="53">
        <v>740</v>
      </c>
      <c r="F455" s="64">
        <f t="shared" si="36"/>
        <v>2.775</v>
      </c>
      <c r="G455" s="51">
        <v>3.7</v>
      </c>
      <c r="H455" s="65"/>
      <c r="I455" s="53">
        <v>80</v>
      </c>
      <c r="J455" s="66">
        <v>14.5</v>
      </c>
      <c r="K455" s="66">
        <v>46</v>
      </c>
    </row>
    <row r="456" spans="1:11" ht="16.5">
      <c r="A456" s="63">
        <v>35</v>
      </c>
      <c r="B456" s="53" t="s">
        <v>578</v>
      </c>
      <c r="C456" s="53">
        <v>1210</v>
      </c>
      <c r="D456" s="53">
        <v>1200</v>
      </c>
      <c r="E456" s="53">
        <v>1176</v>
      </c>
      <c r="F456" s="64">
        <f t="shared" si="36"/>
        <v>4.44</v>
      </c>
      <c r="G456" s="51">
        <v>3.7</v>
      </c>
      <c r="H456" s="65"/>
      <c r="I456" s="53">
        <v>60</v>
      </c>
      <c r="J456" s="66">
        <v>15.8</v>
      </c>
      <c r="K456" s="66">
        <v>61</v>
      </c>
    </row>
    <row r="457" spans="1:11" ht="16.5">
      <c r="A457" s="63">
        <v>36</v>
      </c>
      <c r="B457" s="53" t="s">
        <v>579</v>
      </c>
      <c r="C457" s="53">
        <v>360</v>
      </c>
      <c r="D457" s="53">
        <v>350</v>
      </c>
      <c r="E457" s="53">
        <v>350</v>
      </c>
      <c r="F457" s="64">
        <f t="shared" si="36"/>
        <v>1.295</v>
      </c>
      <c r="G457" s="51">
        <v>3.7</v>
      </c>
      <c r="H457" s="65"/>
      <c r="I457" s="53">
        <v>80</v>
      </c>
      <c r="J457" s="67">
        <v>15.5</v>
      </c>
      <c r="K457" s="67">
        <v>33.5</v>
      </c>
    </row>
    <row r="458" spans="1:11" ht="16.5">
      <c r="A458" s="63">
        <v>37</v>
      </c>
      <c r="B458" s="53" t="s">
        <v>580</v>
      </c>
      <c r="C458" s="53">
        <v>450</v>
      </c>
      <c r="D458" s="53">
        <v>440</v>
      </c>
      <c r="E458" s="53">
        <v>440</v>
      </c>
      <c r="F458" s="64">
        <f t="shared" si="36"/>
        <v>1.628</v>
      </c>
      <c r="G458" s="53">
        <v>3.7</v>
      </c>
      <c r="H458" s="65"/>
      <c r="I458" s="53">
        <v>80</v>
      </c>
      <c r="J458" s="67">
        <v>15.5</v>
      </c>
      <c r="K458" s="67">
        <v>40.5</v>
      </c>
    </row>
    <row r="459" spans="1:11" ht="16.5">
      <c r="A459" s="63">
        <v>38</v>
      </c>
      <c r="B459" s="53" t="s">
        <v>581</v>
      </c>
      <c r="C459" s="53">
        <v>580</v>
      </c>
      <c r="D459" s="53">
        <v>570</v>
      </c>
      <c r="E459" s="53">
        <v>570</v>
      </c>
      <c r="F459" s="64">
        <f t="shared" si="36"/>
        <v>2.109</v>
      </c>
      <c r="G459" s="53">
        <v>3.7</v>
      </c>
      <c r="H459" s="65"/>
      <c r="I459" s="53">
        <v>80</v>
      </c>
      <c r="J459" s="67">
        <v>15.5</v>
      </c>
      <c r="K459" s="67">
        <v>50.5</v>
      </c>
    </row>
    <row r="460" spans="1:11" ht="16.5">
      <c r="A460" s="63">
        <v>39</v>
      </c>
      <c r="B460" s="53" t="s">
        <v>582</v>
      </c>
      <c r="C460" s="53">
        <v>660</v>
      </c>
      <c r="D460" s="53">
        <v>650</v>
      </c>
      <c r="E460" s="53">
        <v>650</v>
      </c>
      <c r="F460" s="64">
        <f t="shared" si="36"/>
        <v>2.405</v>
      </c>
      <c r="G460" s="51">
        <v>3.7</v>
      </c>
      <c r="H460" s="65"/>
      <c r="I460" s="53">
        <v>80</v>
      </c>
      <c r="J460" s="67">
        <v>15.5</v>
      </c>
      <c r="K460" s="67">
        <v>50.5</v>
      </c>
    </row>
    <row r="461" spans="6:7" ht="16.5">
      <c r="F461" s="62"/>
      <c r="G461" s="62"/>
    </row>
    <row r="462" spans="6:7" ht="16.5">
      <c r="F462" s="62"/>
      <c r="G462" s="62"/>
    </row>
    <row r="463" spans="6:7" ht="16.5">
      <c r="F463" s="68"/>
      <c r="G463" s="62"/>
    </row>
    <row r="464" spans="6:7" ht="16.5">
      <c r="F464" s="68"/>
      <c r="G464" s="68"/>
    </row>
    <row r="465" ht="16.5">
      <c r="F465" s="62"/>
    </row>
    <row r="466" ht="16.5">
      <c r="F466" s="62"/>
    </row>
    <row r="467" ht="16.5">
      <c r="F467" s="62"/>
    </row>
    <row r="468" ht="16.5">
      <c r="F468" s="62"/>
    </row>
    <row r="469" ht="16.5">
      <c r="F469" s="68"/>
    </row>
    <row r="470" ht="16.5">
      <c r="F470" s="68"/>
    </row>
    <row r="471" ht="16.5">
      <c r="F471" s="62"/>
    </row>
    <row r="472" ht="16.5">
      <c r="F472" s="62"/>
    </row>
    <row r="473" ht="16.5">
      <c r="F473" s="62"/>
    </row>
    <row r="474" ht="16.5">
      <c r="F474" s="62"/>
    </row>
    <row r="475" ht="16.5">
      <c r="F475" s="68"/>
    </row>
    <row r="476" ht="16.5">
      <c r="F476" s="68"/>
    </row>
  </sheetData>
  <sheetProtection/>
  <mergeCells count="20">
    <mergeCell ref="D5:I5"/>
    <mergeCell ref="A6:K6"/>
    <mergeCell ref="A7:A8"/>
    <mergeCell ref="B7:B8"/>
    <mergeCell ref="C7:C8"/>
    <mergeCell ref="D7:D8"/>
    <mergeCell ref="E7:E8"/>
    <mergeCell ref="F7:F8"/>
    <mergeCell ref="G7:G8"/>
    <mergeCell ref="I7:K7"/>
    <mergeCell ref="A419:K419"/>
    <mergeCell ref="A420:A421"/>
    <mergeCell ref="B420:B421"/>
    <mergeCell ref="C420:C421"/>
    <mergeCell ref="D420:D421"/>
    <mergeCell ref="E420:E421"/>
    <mergeCell ref="F420:F421"/>
    <mergeCell ref="G420:G421"/>
    <mergeCell ref="I420:I421"/>
    <mergeCell ref="J420:K420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T9" sqref="T9"/>
    </sheetView>
  </sheetViews>
  <sheetFormatPr defaultColWidth="9.00390625" defaultRowHeight="16.5"/>
  <cols>
    <col min="1" max="1" width="7.50390625" style="0" customWidth="1"/>
    <col min="2" max="2" width="11.375" style="58" customWidth="1"/>
    <col min="3" max="3" width="9.375" style="0" customWidth="1"/>
    <col min="7" max="7" width="4.875" style="0" customWidth="1"/>
    <col min="8" max="8" width="3.50390625" style="0" customWidth="1"/>
    <col min="9" max="9" width="7.875" style="0" customWidth="1"/>
    <col min="10" max="10" width="4.625" style="0" customWidth="1"/>
  </cols>
  <sheetData>
    <row r="1" spans="1:18" ht="12.75" customHeight="1" thickBot="1">
      <c r="A1" s="155"/>
      <c r="B1" s="156"/>
      <c r="C1" s="157"/>
      <c r="D1" s="158"/>
      <c r="E1" s="158"/>
      <c r="F1" s="158"/>
      <c r="G1" s="158"/>
      <c r="H1" s="159"/>
      <c r="I1" s="160" t="s">
        <v>583</v>
      </c>
      <c r="J1" s="161"/>
      <c r="L1" s="222" t="s">
        <v>658</v>
      </c>
      <c r="M1" s="223" t="s">
        <v>659</v>
      </c>
      <c r="N1" s="223" t="s">
        <v>660</v>
      </c>
      <c r="O1" s="223" t="s">
        <v>661</v>
      </c>
      <c r="P1" s="223" t="s">
        <v>662</v>
      </c>
      <c r="Q1" s="223" t="s">
        <v>663</v>
      </c>
      <c r="R1" s="223" t="s">
        <v>664</v>
      </c>
    </row>
    <row r="2" spans="1:18" ht="27.75" customHeight="1">
      <c r="A2" s="162"/>
      <c r="B2" s="163"/>
      <c r="C2" s="164"/>
      <c r="D2" s="165"/>
      <c r="E2" s="165"/>
      <c r="F2" s="165"/>
      <c r="G2" s="165"/>
      <c r="H2" s="166"/>
      <c r="I2" s="167">
        <v>41354</v>
      </c>
      <c r="J2" s="161"/>
      <c r="L2" s="224" t="s">
        <v>665</v>
      </c>
      <c r="M2" s="230">
        <v>3.7</v>
      </c>
      <c r="N2" s="230">
        <v>5200</v>
      </c>
      <c r="O2" s="230" t="s">
        <v>667</v>
      </c>
      <c r="P2" s="232" t="s">
        <v>668</v>
      </c>
      <c r="Q2" s="230" t="s">
        <v>669</v>
      </c>
      <c r="R2" s="232" t="s">
        <v>670</v>
      </c>
    </row>
    <row r="3" spans="1:18" ht="10.5" customHeight="1" thickBot="1">
      <c r="A3" s="168"/>
      <c r="B3" s="169"/>
      <c r="C3" s="170"/>
      <c r="D3" s="171"/>
      <c r="E3" s="171"/>
      <c r="F3" s="171"/>
      <c r="G3" s="171"/>
      <c r="H3" s="172"/>
      <c r="I3" s="160" t="s">
        <v>656</v>
      </c>
      <c r="J3" s="161"/>
      <c r="L3" s="225" t="s">
        <v>666</v>
      </c>
      <c r="M3" s="231"/>
      <c r="N3" s="231"/>
      <c r="O3" s="231"/>
      <c r="P3" s="233"/>
      <c r="Q3" s="231"/>
      <c r="R3" s="233"/>
    </row>
    <row r="4" spans="1:18" ht="26.25" thickBot="1">
      <c r="A4" s="173" t="s">
        <v>657</v>
      </c>
      <c r="B4" s="174"/>
      <c r="C4" s="174"/>
      <c r="D4" s="174"/>
      <c r="E4" s="174"/>
      <c r="F4" s="174"/>
      <c r="G4" s="174"/>
      <c r="H4" s="174"/>
      <c r="I4" s="174"/>
      <c r="J4" s="175"/>
      <c r="L4" s="226" t="s">
        <v>671</v>
      </c>
      <c r="M4" s="227">
        <v>3.7</v>
      </c>
      <c r="N4" s="227">
        <v>4700</v>
      </c>
      <c r="O4" s="227" t="s">
        <v>672</v>
      </c>
      <c r="P4" s="228" t="s">
        <v>668</v>
      </c>
      <c r="Q4" s="227"/>
      <c r="R4" s="227"/>
    </row>
    <row r="5" spans="1:18" ht="14.25" customHeight="1" thickBot="1">
      <c r="A5" s="176" t="s">
        <v>584</v>
      </c>
      <c r="B5" s="176" t="s">
        <v>585</v>
      </c>
      <c r="C5" s="177" t="s">
        <v>586</v>
      </c>
      <c r="D5" s="178" t="s">
        <v>587</v>
      </c>
      <c r="E5" s="179"/>
      <c r="F5" s="179"/>
      <c r="G5" s="179"/>
      <c r="H5" s="180"/>
      <c r="I5" s="181" t="s">
        <v>588</v>
      </c>
      <c r="J5" s="182"/>
      <c r="L5" s="226" t="s">
        <v>673</v>
      </c>
      <c r="M5" s="227">
        <v>3.7</v>
      </c>
      <c r="N5" s="227">
        <v>4200</v>
      </c>
      <c r="O5" s="227" t="s">
        <v>674</v>
      </c>
      <c r="P5" s="228" t="s">
        <v>668</v>
      </c>
      <c r="Q5" s="227"/>
      <c r="R5" s="227"/>
    </row>
    <row r="6" spans="1:18" ht="26.25" thickBot="1">
      <c r="A6" s="183"/>
      <c r="B6" s="183"/>
      <c r="C6" s="184"/>
      <c r="D6" s="185" t="s">
        <v>589</v>
      </c>
      <c r="E6" s="179"/>
      <c r="F6" s="179"/>
      <c r="G6" s="179"/>
      <c r="H6" s="180"/>
      <c r="I6" s="186"/>
      <c r="J6" s="187"/>
      <c r="L6" s="226" t="s">
        <v>675</v>
      </c>
      <c r="M6" s="227">
        <v>3.7</v>
      </c>
      <c r="N6" s="227">
        <v>3840</v>
      </c>
      <c r="O6" s="227" t="s">
        <v>676</v>
      </c>
      <c r="P6" s="228" t="s">
        <v>668</v>
      </c>
      <c r="Q6" s="227"/>
      <c r="R6" s="229" t="s">
        <v>670</v>
      </c>
    </row>
    <row r="7" spans="1:18" s="195" customFormat="1" ht="18" customHeight="1" thickBot="1">
      <c r="A7" s="188">
        <v>1</v>
      </c>
      <c r="B7" s="189">
        <v>104260</v>
      </c>
      <c r="C7" s="51">
        <v>3000</v>
      </c>
      <c r="D7" s="190" t="s">
        <v>590</v>
      </c>
      <c r="E7" s="191"/>
      <c r="F7" s="191"/>
      <c r="G7" s="191"/>
      <c r="H7" s="192"/>
      <c r="I7" s="193"/>
      <c r="J7" s="194"/>
      <c r="L7" s="226" t="s">
        <v>677</v>
      </c>
      <c r="M7" s="227">
        <v>3.7</v>
      </c>
      <c r="N7" s="227">
        <v>3000</v>
      </c>
      <c r="O7" s="227" t="s">
        <v>678</v>
      </c>
      <c r="P7" s="228" t="s">
        <v>668</v>
      </c>
      <c r="Q7" s="227"/>
      <c r="R7" s="229" t="s">
        <v>670</v>
      </c>
    </row>
    <row r="8" spans="1:18" s="195" customFormat="1" ht="18" customHeight="1" thickBot="1">
      <c r="A8" s="188">
        <v>2</v>
      </c>
      <c r="B8" s="59">
        <v>104091</v>
      </c>
      <c r="C8" s="53">
        <v>4500</v>
      </c>
      <c r="D8" s="190" t="s">
        <v>591</v>
      </c>
      <c r="E8" s="191"/>
      <c r="F8" s="191"/>
      <c r="G8" s="191"/>
      <c r="H8" s="192"/>
      <c r="I8" s="193"/>
      <c r="J8" s="194"/>
      <c r="L8" s="226" t="s">
        <v>679</v>
      </c>
      <c r="M8" s="227">
        <v>3.7</v>
      </c>
      <c r="N8" s="227">
        <v>2500</v>
      </c>
      <c r="O8" s="227" t="s">
        <v>680</v>
      </c>
      <c r="P8" s="228" t="s">
        <v>668</v>
      </c>
      <c r="Q8" s="227"/>
      <c r="R8" s="229" t="s">
        <v>670</v>
      </c>
    </row>
    <row r="9" spans="1:18" s="195" customFormat="1" ht="18" customHeight="1" thickBot="1">
      <c r="A9" s="188">
        <v>3</v>
      </c>
      <c r="B9" s="59">
        <v>106380</v>
      </c>
      <c r="C9" s="53">
        <v>6000</v>
      </c>
      <c r="D9" s="190" t="s">
        <v>592</v>
      </c>
      <c r="E9" s="191"/>
      <c r="F9" s="191"/>
      <c r="G9" s="191"/>
      <c r="H9" s="192"/>
      <c r="I9" s="193"/>
      <c r="J9" s="194"/>
      <c r="L9" s="226" t="s">
        <v>681</v>
      </c>
      <c r="M9" s="227">
        <v>3.7</v>
      </c>
      <c r="N9" s="227">
        <v>2000</v>
      </c>
      <c r="O9" s="227" t="s">
        <v>682</v>
      </c>
      <c r="P9" s="228" t="s">
        <v>668</v>
      </c>
      <c r="Q9" s="227"/>
      <c r="R9" s="229" t="s">
        <v>670</v>
      </c>
    </row>
    <row r="10" spans="1:18" s="195" customFormat="1" ht="18" customHeight="1" thickBot="1">
      <c r="A10" s="188">
        <v>4</v>
      </c>
      <c r="B10" s="53">
        <v>105577</v>
      </c>
      <c r="C10" s="53">
        <v>5000</v>
      </c>
      <c r="D10" s="196" t="s">
        <v>593</v>
      </c>
      <c r="E10" s="196"/>
      <c r="F10" s="196"/>
      <c r="G10" s="196"/>
      <c r="H10" s="196"/>
      <c r="I10" s="197"/>
      <c r="J10" s="197"/>
      <c r="L10" s="226" t="s">
        <v>683</v>
      </c>
      <c r="M10" s="227">
        <v>3.7</v>
      </c>
      <c r="N10" s="227">
        <v>1800</v>
      </c>
      <c r="O10" s="227" t="s">
        <v>684</v>
      </c>
      <c r="P10" s="228" t="s">
        <v>668</v>
      </c>
      <c r="Q10" s="227"/>
      <c r="R10" s="229" t="s">
        <v>670</v>
      </c>
    </row>
    <row r="11" spans="1:18" s="195" customFormat="1" ht="18" customHeight="1" thickBot="1">
      <c r="A11" s="188">
        <v>5</v>
      </c>
      <c r="B11" s="53">
        <v>3870125</v>
      </c>
      <c r="C11" s="53">
        <v>3800</v>
      </c>
      <c r="D11" s="190" t="s">
        <v>594</v>
      </c>
      <c r="E11" s="191"/>
      <c r="F11" s="191"/>
      <c r="G11" s="191"/>
      <c r="H11" s="192"/>
      <c r="I11" s="193"/>
      <c r="J11" s="194"/>
      <c r="L11" s="226" t="s">
        <v>685</v>
      </c>
      <c r="M11" s="227">
        <v>3.7</v>
      </c>
      <c r="N11" s="227">
        <v>1500</v>
      </c>
      <c r="O11" s="227" t="s">
        <v>686</v>
      </c>
      <c r="P11" s="228" t="s">
        <v>668</v>
      </c>
      <c r="Q11" s="227"/>
      <c r="R11" s="229" t="s">
        <v>670</v>
      </c>
    </row>
    <row r="12" spans="1:18" ht="26.25" thickBot="1">
      <c r="A12" s="53">
        <v>6</v>
      </c>
      <c r="B12" s="53">
        <v>457588</v>
      </c>
      <c r="C12" s="53">
        <v>3300</v>
      </c>
      <c r="D12" s="190" t="s">
        <v>595</v>
      </c>
      <c r="E12" s="191"/>
      <c r="F12" s="191"/>
      <c r="G12" s="191"/>
      <c r="H12" s="192"/>
      <c r="I12" s="193"/>
      <c r="J12" s="194"/>
      <c r="L12" s="226" t="s">
        <v>687</v>
      </c>
      <c r="M12" s="227">
        <v>3.7</v>
      </c>
      <c r="N12" s="227">
        <v>1000</v>
      </c>
      <c r="O12" s="227" t="s">
        <v>688</v>
      </c>
      <c r="P12" s="228" t="s">
        <v>668</v>
      </c>
      <c r="Q12" s="227"/>
      <c r="R12" s="229" t="s">
        <v>670</v>
      </c>
    </row>
    <row r="13" spans="1:18" s="195" customFormat="1" ht="18" customHeight="1" thickBot="1">
      <c r="A13" s="53">
        <v>7</v>
      </c>
      <c r="B13" s="53">
        <v>485070</v>
      </c>
      <c r="C13" s="53">
        <v>2200</v>
      </c>
      <c r="D13" s="190" t="s">
        <v>596</v>
      </c>
      <c r="E13" s="191"/>
      <c r="F13" s="191"/>
      <c r="G13" s="191"/>
      <c r="H13" s="192"/>
      <c r="I13" s="198"/>
      <c r="J13" s="199"/>
      <c r="L13" s="226" t="s">
        <v>689</v>
      </c>
      <c r="M13" s="227">
        <v>3.7</v>
      </c>
      <c r="N13" s="227">
        <v>990</v>
      </c>
      <c r="O13" s="227" t="s">
        <v>690</v>
      </c>
      <c r="P13" s="228" t="s">
        <v>668</v>
      </c>
      <c r="Q13" s="227"/>
      <c r="R13" s="229" t="s">
        <v>670</v>
      </c>
    </row>
    <row r="14" spans="1:18" ht="18" customHeight="1" thickBot="1">
      <c r="A14" s="53">
        <v>8</v>
      </c>
      <c r="B14" s="53">
        <v>504562</v>
      </c>
      <c r="C14" s="53">
        <v>1500</v>
      </c>
      <c r="D14" s="190" t="s">
        <v>597</v>
      </c>
      <c r="E14" s="191"/>
      <c r="F14" s="191"/>
      <c r="G14" s="191"/>
      <c r="H14" s="192"/>
      <c r="I14" s="193"/>
      <c r="J14" s="194"/>
      <c r="L14" s="226" t="s">
        <v>691</v>
      </c>
      <c r="M14" s="227">
        <v>3.7</v>
      </c>
      <c r="N14" s="227">
        <v>970</v>
      </c>
      <c r="O14" s="227" t="s">
        <v>692</v>
      </c>
      <c r="P14" s="228" t="s">
        <v>668</v>
      </c>
      <c r="Q14" s="227"/>
      <c r="R14" s="229" t="s">
        <v>670</v>
      </c>
    </row>
    <row r="15" spans="1:18" s="195" customFormat="1" ht="18" customHeight="1" thickBot="1">
      <c r="A15" s="53">
        <v>9</v>
      </c>
      <c r="B15" s="53">
        <v>606090</v>
      </c>
      <c r="C15" s="53">
        <v>3700</v>
      </c>
      <c r="D15" s="190" t="s">
        <v>598</v>
      </c>
      <c r="E15" s="191"/>
      <c r="F15" s="191"/>
      <c r="G15" s="191"/>
      <c r="H15" s="192"/>
      <c r="I15" s="198"/>
      <c r="J15" s="199"/>
      <c r="L15" s="226" t="s">
        <v>693</v>
      </c>
      <c r="M15" s="227">
        <v>3.7</v>
      </c>
      <c r="N15" s="227">
        <v>950</v>
      </c>
      <c r="O15" s="227" t="s">
        <v>694</v>
      </c>
      <c r="P15" s="228" t="s">
        <v>668</v>
      </c>
      <c r="Q15" s="227"/>
      <c r="R15" s="229" t="s">
        <v>670</v>
      </c>
    </row>
    <row r="16" spans="1:18" s="195" customFormat="1" ht="18" customHeight="1" thickBot="1">
      <c r="A16" s="53">
        <v>10</v>
      </c>
      <c r="B16" s="53">
        <v>606572</v>
      </c>
      <c r="C16" s="53">
        <v>3300</v>
      </c>
      <c r="D16" s="190" t="s">
        <v>599</v>
      </c>
      <c r="E16" s="191"/>
      <c r="F16" s="191"/>
      <c r="G16" s="191"/>
      <c r="H16" s="192"/>
      <c r="I16" s="193"/>
      <c r="J16" s="194"/>
      <c r="L16" s="226" t="s">
        <v>695</v>
      </c>
      <c r="M16" s="227">
        <v>3.7</v>
      </c>
      <c r="N16" s="227">
        <v>930</v>
      </c>
      <c r="O16" s="227" t="s">
        <v>696</v>
      </c>
      <c r="P16" s="228" t="s">
        <v>668</v>
      </c>
      <c r="Q16" s="227"/>
      <c r="R16" s="229" t="s">
        <v>670</v>
      </c>
    </row>
    <row r="17" spans="1:18" s="195" customFormat="1" ht="18" customHeight="1" thickBot="1">
      <c r="A17" s="53">
        <v>11</v>
      </c>
      <c r="B17" s="53">
        <v>605070</v>
      </c>
      <c r="C17" s="53">
        <v>2200</v>
      </c>
      <c r="D17" s="190" t="s">
        <v>600</v>
      </c>
      <c r="E17" s="191"/>
      <c r="F17" s="191"/>
      <c r="G17" s="191"/>
      <c r="H17" s="192"/>
      <c r="I17" s="193"/>
      <c r="J17" s="194"/>
      <c r="L17" s="226" t="s">
        <v>697</v>
      </c>
      <c r="M17" s="227">
        <v>3.7</v>
      </c>
      <c r="N17" s="227">
        <v>900</v>
      </c>
      <c r="O17" s="227" t="s">
        <v>698</v>
      </c>
      <c r="P17" s="228" t="s">
        <v>668</v>
      </c>
      <c r="Q17" s="227"/>
      <c r="R17" s="229" t="s">
        <v>670</v>
      </c>
    </row>
    <row r="18" spans="1:18" s="195" customFormat="1" ht="18" customHeight="1" thickBot="1">
      <c r="A18" s="53">
        <v>12</v>
      </c>
      <c r="B18" s="53">
        <v>624069</v>
      </c>
      <c r="C18" s="53">
        <v>2000</v>
      </c>
      <c r="D18" s="190" t="s">
        <v>601</v>
      </c>
      <c r="E18" s="191"/>
      <c r="F18" s="191"/>
      <c r="G18" s="191"/>
      <c r="H18" s="192"/>
      <c r="I18" s="193"/>
      <c r="J18" s="194"/>
      <c r="L18" s="226" t="s">
        <v>699</v>
      </c>
      <c r="M18" s="227">
        <v>3.7</v>
      </c>
      <c r="N18" s="227">
        <v>880</v>
      </c>
      <c r="O18" s="227" t="s">
        <v>700</v>
      </c>
      <c r="P18" s="228" t="s">
        <v>668</v>
      </c>
      <c r="Q18" s="227"/>
      <c r="R18" s="229" t="s">
        <v>670</v>
      </c>
    </row>
    <row r="19" spans="1:18" s="195" customFormat="1" ht="17.25" customHeight="1" thickBot="1">
      <c r="A19" s="53">
        <v>13</v>
      </c>
      <c r="B19" s="53">
        <v>625067</v>
      </c>
      <c r="C19" s="53">
        <v>2550</v>
      </c>
      <c r="D19" s="190" t="s">
        <v>602</v>
      </c>
      <c r="E19" s="191"/>
      <c r="F19" s="191"/>
      <c r="G19" s="191"/>
      <c r="H19" s="192"/>
      <c r="I19" s="198"/>
      <c r="J19" s="199"/>
      <c r="L19" s="226" t="s">
        <v>701</v>
      </c>
      <c r="M19" s="227">
        <v>3.7</v>
      </c>
      <c r="N19" s="227">
        <v>860</v>
      </c>
      <c r="O19" s="227" t="s">
        <v>702</v>
      </c>
      <c r="P19" s="228" t="s">
        <v>668</v>
      </c>
      <c r="Q19" s="227"/>
      <c r="R19" s="229" t="s">
        <v>670</v>
      </c>
    </row>
    <row r="20" spans="1:18" s="195" customFormat="1" ht="18" customHeight="1" thickBot="1">
      <c r="A20" s="53">
        <v>14</v>
      </c>
      <c r="B20" s="53">
        <v>656572</v>
      </c>
      <c r="C20" s="53">
        <v>3350</v>
      </c>
      <c r="D20" s="190" t="s">
        <v>603</v>
      </c>
      <c r="E20" s="191"/>
      <c r="F20" s="191"/>
      <c r="G20" s="191"/>
      <c r="H20" s="192"/>
      <c r="I20" s="198"/>
      <c r="J20" s="199"/>
      <c r="L20" s="226" t="s">
        <v>703</v>
      </c>
      <c r="M20" s="227">
        <v>3.7</v>
      </c>
      <c r="N20" s="227">
        <v>840</v>
      </c>
      <c r="O20" s="227" t="s">
        <v>704</v>
      </c>
      <c r="P20" s="228" t="s">
        <v>668</v>
      </c>
      <c r="Q20" s="227"/>
      <c r="R20" s="229" t="s">
        <v>670</v>
      </c>
    </row>
    <row r="21" spans="1:18" s="195" customFormat="1" ht="17.25" customHeight="1" thickBot="1">
      <c r="A21" s="53">
        <v>15</v>
      </c>
      <c r="B21" s="53">
        <v>686196</v>
      </c>
      <c r="C21" s="53">
        <v>5000</v>
      </c>
      <c r="D21" s="190" t="s">
        <v>604</v>
      </c>
      <c r="E21" s="191"/>
      <c r="F21" s="191"/>
      <c r="G21" s="191"/>
      <c r="H21" s="192"/>
      <c r="I21" s="198"/>
      <c r="J21" s="199"/>
      <c r="L21" s="226" t="s">
        <v>705</v>
      </c>
      <c r="M21" s="227">
        <v>3.7</v>
      </c>
      <c r="N21" s="227">
        <v>820</v>
      </c>
      <c r="O21" s="227" t="s">
        <v>706</v>
      </c>
      <c r="P21" s="228" t="s">
        <v>668</v>
      </c>
      <c r="Q21" s="227"/>
      <c r="R21" s="229" t="s">
        <v>670</v>
      </c>
    </row>
    <row r="22" spans="1:18" s="195" customFormat="1" ht="17.25" customHeight="1" thickBot="1">
      <c r="A22" s="53">
        <v>16</v>
      </c>
      <c r="B22" s="53">
        <v>725075</v>
      </c>
      <c r="C22" s="53">
        <v>3200</v>
      </c>
      <c r="D22" s="190" t="s">
        <v>605</v>
      </c>
      <c r="E22" s="191"/>
      <c r="F22" s="191"/>
      <c r="G22" s="191"/>
      <c r="H22" s="192"/>
      <c r="I22" s="193"/>
      <c r="J22" s="194"/>
      <c r="L22" s="226" t="s">
        <v>707</v>
      </c>
      <c r="M22" s="227">
        <v>3.7</v>
      </c>
      <c r="N22" s="227">
        <v>800</v>
      </c>
      <c r="O22" s="227" t="s">
        <v>708</v>
      </c>
      <c r="P22" s="228" t="s">
        <v>668</v>
      </c>
      <c r="Q22" s="227"/>
      <c r="R22" s="229" t="s">
        <v>670</v>
      </c>
    </row>
    <row r="23" spans="1:18" s="195" customFormat="1" ht="17.25" customHeight="1" thickBot="1">
      <c r="A23" s="53">
        <v>17</v>
      </c>
      <c r="B23" s="53">
        <v>804967</v>
      </c>
      <c r="C23" s="53">
        <v>3000</v>
      </c>
      <c r="D23" s="190" t="s">
        <v>606</v>
      </c>
      <c r="E23" s="191"/>
      <c r="F23" s="191"/>
      <c r="G23" s="191"/>
      <c r="H23" s="192"/>
      <c r="I23" s="193"/>
      <c r="J23" s="194"/>
      <c r="L23" s="226" t="s">
        <v>709</v>
      </c>
      <c r="M23" s="227">
        <v>3.7</v>
      </c>
      <c r="N23" s="227">
        <v>790</v>
      </c>
      <c r="O23" s="227" t="s">
        <v>708</v>
      </c>
      <c r="P23" s="228" t="s">
        <v>668</v>
      </c>
      <c r="Q23" s="227"/>
      <c r="R23" s="229" t="s">
        <v>670</v>
      </c>
    </row>
    <row r="24" spans="1:18" s="195" customFormat="1" ht="17.25" customHeight="1" thickBot="1">
      <c r="A24" s="53">
        <v>18</v>
      </c>
      <c r="B24" s="53">
        <v>806090</v>
      </c>
      <c r="C24" s="53">
        <v>5000</v>
      </c>
      <c r="D24" s="190" t="s">
        <v>607</v>
      </c>
      <c r="E24" s="191"/>
      <c r="F24" s="191"/>
      <c r="G24" s="191"/>
      <c r="H24" s="192"/>
      <c r="I24" s="198"/>
      <c r="J24" s="199"/>
      <c r="L24" s="226" t="s">
        <v>710</v>
      </c>
      <c r="M24" s="227">
        <v>3.7</v>
      </c>
      <c r="N24" s="227">
        <v>770</v>
      </c>
      <c r="O24" s="227" t="s">
        <v>711</v>
      </c>
      <c r="P24" s="228" t="s">
        <v>668</v>
      </c>
      <c r="Q24" s="227"/>
      <c r="R24" s="229" t="s">
        <v>670</v>
      </c>
    </row>
    <row r="25" spans="1:18" s="195" customFormat="1" ht="17.25" customHeight="1" thickBot="1">
      <c r="A25" s="53">
        <v>19</v>
      </c>
      <c r="B25" s="53">
        <v>814370</v>
      </c>
      <c r="C25" s="53">
        <v>2700</v>
      </c>
      <c r="D25" s="190" t="s">
        <v>608</v>
      </c>
      <c r="E25" s="191"/>
      <c r="F25" s="191"/>
      <c r="G25" s="191"/>
      <c r="H25" s="192"/>
      <c r="I25" s="193"/>
      <c r="J25" s="194"/>
      <c r="L25" s="226" t="s">
        <v>712</v>
      </c>
      <c r="M25" s="227">
        <v>3.7</v>
      </c>
      <c r="N25" s="227">
        <v>750</v>
      </c>
      <c r="O25" s="227" t="s">
        <v>713</v>
      </c>
      <c r="P25" s="228" t="s">
        <v>668</v>
      </c>
      <c r="Q25" s="227"/>
      <c r="R25" s="229" t="s">
        <v>670</v>
      </c>
    </row>
    <row r="26" spans="1:18" s="195" customFormat="1" ht="17.25" customHeight="1" thickBot="1">
      <c r="A26" s="188">
        <v>20</v>
      </c>
      <c r="B26" s="53">
        <v>885570</v>
      </c>
      <c r="C26" s="53">
        <v>4000</v>
      </c>
      <c r="D26" s="190" t="s">
        <v>609</v>
      </c>
      <c r="E26" s="191"/>
      <c r="F26" s="191"/>
      <c r="G26" s="191"/>
      <c r="H26" s="192"/>
      <c r="I26" s="193"/>
      <c r="J26" s="194"/>
      <c r="L26" s="226" t="s">
        <v>714</v>
      </c>
      <c r="M26" s="227">
        <v>3.7</v>
      </c>
      <c r="N26" s="227">
        <v>730</v>
      </c>
      <c r="O26" s="227" t="s">
        <v>715</v>
      </c>
      <c r="P26" s="228" t="s">
        <v>668</v>
      </c>
      <c r="Q26" s="227"/>
      <c r="R26" s="229" t="s">
        <v>670</v>
      </c>
    </row>
    <row r="27" spans="1:18" s="195" customFormat="1" ht="15.75" customHeight="1" thickBot="1">
      <c r="A27" s="188">
        <v>21</v>
      </c>
      <c r="B27" s="53">
        <v>944560</v>
      </c>
      <c r="C27" s="53">
        <v>3000</v>
      </c>
      <c r="D27" s="190" t="s">
        <v>610</v>
      </c>
      <c r="E27" s="191"/>
      <c r="F27" s="191"/>
      <c r="G27" s="191"/>
      <c r="H27" s="192"/>
      <c r="I27" s="193" t="s">
        <v>611</v>
      </c>
      <c r="J27" s="194"/>
      <c r="L27" s="226" t="s">
        <v>716</v>
      </c>
      <c r="M27" s="227">
        <v>3.7</v>
      </c>
      <c r="N27" s="227">
        <v>700</v>
      </c>
      <c r="O27" s="227" t="s">
        <v>717</v>
      </c>
      <c r="P27" s="228" t="s">
        <v>668</v>
      </c>
      <c r="Q27" s="227"/>
      <c r="R27" s="229" t="s">
        <v>670</v>
      </c>
    </row>
    <row r="28" spans="1:18" s="200" customFormat="1" ht="18" customHeight="1" thickBot="1">
      <c r="A28" s="188">
        <v>22</v>
      </c>
      <c r="B28" s="53" t="s">
        <v>612</v>
      </c>
      <c r="C28" s="53">
        <v>2500</v>
      </c>
      <c r="D28" s="190" t="s">
        <v>613</v>
      </c>
      <c r="E28" s="191"/>
      <c r="F28" s="191"/>
      <c r="G28" s="191"/>
      <c r="H28" s="192"/>
      <c r="I28" s="197"/>
      <c r="J28" s="197"/>
      <c r="L28" s="226" t="s">
        <v>718</v>
      </c>
      <c r="M28" s="227">
        <v>3.7</v>
      </c>
      <c r="N28" s="227">
        <v>680</v>
      </c>
      <c r="O28" s="227" t="s">
        <v>719</v>
      </c>
      <c r="P28" s="228" t="s">
        <v>668</v>
      </c>
      <c r="Q28" s="227"/>
      <c r="R28" s="229" t="s">
        <v>670</v>
      </c>
    </row>
    <row r="29" spans="1:18" s="200" customFormat="1" ht="18" customHeight="1" thickBot="1">
      <c r="A29" s="188">
        <v>23</v>
      </c>
      <c r="B29" s="53" t="s">
        <v>614</v>
      </c>
      <c r="C29" s="53">
        <v>2900</v>
      </c>
      <c r="D29" s="190" t="s">
        <v>615</v>
      </c>
      <c r="E29" s="191"/>
      <c r="F29" s="191"/>
      <c r="G29" s="191"/>
      <c r="H29" s="192"/>
      <c r="I29" s="197"/>
      <c r="J29" s="197"/>
      <c r="L29" s="226" t="s">
        <v>720</v>
      </c>
      <c r="M29" s="227">
        <v>3.7</v>
      </c>
      <c r="N29" s="227">
        <v>660</v>
      </c>
      <c r="O29" s="227" t="s">
        <v>721</v>
      </c>
      <c r="P29" s="228" t="s">
        <v>668</v>
      </c>
      <c r="Q29" s="227"/>
      <c r="R29" s="229" t="s">
        <v>670</v>
      </c>
    </row>
    <row r="30" spans="1:18" s="200" customFormat="1" ht="18" customHeight="1" thickBot="1">
      <c r="A30" s="188">
        <v>24</v>
      </c>
      <c r="B30" s="53" t="s">
        <v>616</v>
      </c>
      <c r="C30" s="53">
        <v>2200</v>
      </c>
      <c r="D30" s="190" t="s">
        <v>617</v>
      </c>
      <c r="E30" s="191"/>
      <c r="F30" s="191"/>
      <c r="G30" s="191"/>
      <c r="H30" s="192"/>
      <c r="I30" s="197"/>
      <c r="J30" s="197"/>
      <c r="L30" s="226" t="s">
        <v>722</v>
      </c>
      <c r="M30" s="227">
        <v>3.7</v>
      </c>
      <c r="N30" s="227">
        <v>640</v>
      </c>
      <c r="O30" s="227" t="s">
        <v>723</v>
      </c>
      <c r="P30" s="228" t="s">
        <v>668</v>
      </c>
      <c r="Q30" s="227"/>
      <c r="R30" s="229" t="s">
        <v>670</v>
      </c>
    </row>
    <row r="31" spans="1:18" s="200" customFormat="1" ht="18" customHeight="1" thickBot="1">
      <c r="A31" s="188">
        <v>25</v>
      </c>
      <c r="B31" s="53" t="s">
        <v>618</v>
      </c>
      <c r="C31" s="53">
        <v>3750</v>
      </c>
      <c r="D31" s="190" t="s">
        <v>619</v>
      </c>
      <c r="E31" s="191"/>
      <c r="F31" s="191"/>
      <c r="G31" s="191"/>
      <c r="H31" s="192"/>
      <c r="I31" s="197"/>
      <c r="J31" s="197"/>
      <c r="L31" s="226" t="s">
        <v>724</v>
      </c>
      <c r="M31" s="227">
        <v>3.7</v>
      </c>
      <c r="N31" s="227">
        <v>620</v>
      </c>
      <c r="O31" s="227" t="s">
        <v>725</v>
      </c>
      <c r="P31" s="228" t="s">
        <v>668</v>
      </c>
      <c r="Q31" s="227"/>
      <c r="R31" s="229" t="s">
        <v>670</v>
      </c>
    </row>
    <row r="32" spans="1:18" s="195" customFormat="1" ht="18" customHeight="1" thickBot="1">
      <c r="A32" s="188">
        <v>26</v>
      </c>
      <c r="B32" s="53" t="s">
        <v>620</v>
      </c>
      <c r="C32" s="53">
        <v>4000</v>
      </c>
      <c r="D32" s="190" t="s">
        <v>621</v>
      </c>
      <c r="E32" s="191"/>
      <c r="F32" s="191"/>
      <c r="G32" s="191"/>
      <c r="H32" s="192"/>
      <c r="I32" s="197"/>
      <c r="J32" s="197"/>
      <c r="L32" s="226" t="s">
        <v>726</v>
      </c>
      <c r="M32" s="227">
        <v>3.7</v>
      </c>
      <c r="N32" s="227">
        <v>600</v>
      </c>
      <c r="O32" s="227" t="s">
        <v>727</v>
      </c>
      <c r="P32" s="228" t="s">
        <v>668</v>
      </c>
      <c r="Q32" s="227"/>
      <c r="R32" s="229" t="s">
        <v>670</v>
      </c>
    </row>
    <row r="33" spans="1:18" s="200" customFormat="1" ht="18" customHeight="1" thickBot="1">
      <c r="A33" s="201">
        <v>27</v>
      </c>
      <c r="B33" s="202">
        <v>5565113</v>
      </c>
      <c r="C33" s="202">
        <v>4800</v>
      </c>
      <c r="D33" s="203" t="s">
        <v>622</v>
      </c>
      <c r="E33" s="204"/>
      <c r="F33" s="204"/>
      <c r="G33" s="204"/>
      <c r="H33" s="204"/>
      <c r="I33" s="198"/>
      <c r="J33" s="199"/>
      <c r="L33" s="226" t="s">
        <v>728</v>
      </c>
      <c r="M33" s="227">
        <v>3.7</v>
      </c>
      <c r="N33" s="227">
        <v>590</v>
      </c>
      <c r="O33" s="227" t="s">
        <v>729</v>
      </c>
      <c r="P33" s="228" t="s">
        <v>668</v>
      </c>
      <c r="Q33" s="227"/>
      <c r="R33" s="229" t="s">
        <v>670</v>
      </c>
    </row>
    <row r="34" spans="1:18" s="200" customFormat="1" ht="18" customHeight="1" thickBot="1">
      <c r="A34" s="201">
        <v>28</v>
      </c>
      <c r="B34" s="202">
        <v>115175</v>
      </c>
      <c r="C34" s="202">
        <v>5000</v>
      </c>
      <c r="D34" s="203" t="s">
        <v>623</v>
      </c>
      <c r="E34" s="204"/>
      <c r="F34" s="204"/>
      <c r="G34" s="204"/>
      <c r="H34" s="204"/>
      <c r="I34" s="198"/>
      <c r="J34" s="199"/>
      <c r="L34" s="226" t="s">
        <v>730</v>
      </c>
      <c r="M34" s="227">
        <v>3.7</v>
      </c>
      <c r="N34" s="227">
        <v>570</v>
      </c>
      <c r="O34" s="227" t="s">
        <v>731</v>
      </c>
      <c r="P34" s="228" t="s">
        <v>668</v>
      </c>
      <c r="Q34" s="227"/>
      <c r="R34" s="229" t="s">
        <v>670</v>
      </c>
    </row>
    <row r="35" spans="1:18" s="200" customFormat="1" ht="18" customHeight="1" thickBot="1">
      <c r="A35" s="188">
        <v>29</v>
      </c>
      <c r="B35" s="53" t="s">
        <v>624</v>
      </c>
      <c r="C35" s="53">
        <v>2300</v>
      </c>
      <c r="D35" s="190" t="s">
        <v>625</v>
      </c>
      <c r="E35" s="191"/>
      <c r="F35" s="191"/>
      <c r="G35" s="191"/>
      <c r="H35" s="192"/>
      <c r="I35" s="197"/>
      <c r="J35" s="197"/>
      <c r="L35" s="226" t="s">
        <v>732</v>
      </c>
      <c r="M35" s="227">
        <v>3.7</v>
      </c>
      <c r="N35" s="227">
        <v>550</v>
      </c>
      <c r="O35" s="227" t="s">
        <v>733</v>
      </c>
      <c r="P35" s="228" t="s">
        <v>668</v>
      </c>
      <c r="Q35" s="227"/>
      <c r="R35" s="229" t="s">
        <v>670</v>
      </c>
    </row>
    <row r="36" spans="1:18" s="200" customFormat="1" ht="18" customHeight="1" thickBot="1">
      <c r="A36" s="188">
        <v>30</v>
      </c>
      <c r="B36" s="59" t="s">
        <v>626</v>
      </c>
      <c r="C36" s="53">
        <v>3000</v>
      </c>
      <c r="D36" s="190" t="s">
        <v>627</v>
      </c>
      <c r="E36" s="191"/>
      <c r="F36" s="191"/>
      <c r="G36" s="191"/>
      <c r="H36" s="192"/>
      <c r="I36" s="197"/>
      <c r="J36" s="197"/>
      <c r="L36" s="226" t="s">
        <v>734</v>
      </c>
      <c r="M36" s="227">
        <v>3.7</v>
      </c>
      <c r="N36" s="227">
        <v>530</v>
      </c>
      <c r="O36" s="227" t="s">
        <v>735</v>
      </c>
      <c r="P36" s="228" t="s">
        <v>668</v>
      </c>
      <c r="Q36" s="227"/>
      <c r="R36" s="229" t="s">
        <v>670</v>
      </c>
    </row>
    <row r="37" spans="1:18" s="200" customFormat="1" ht="18" customHeight="1" thickBot="1">
      <c r="A37" s="201">
        <v>31</v>
      </c>
      <c r="B37" s="202">
        <v>114993</v>
      </c>
      <c r="C37" s="202">
        <v>6000</v>
      </c>
      <c r="D37" s="203" t="s">
        <v>628</v>
      </c>
      <c r="E37" s="204"/>
      <c r="F37" s="204"/>
      <c r="G37" s="204"/>
      <c r="H37" s="204"/>
      <c r="I37" s="198"/>
      <c r="J37" s="199"/>
      <c r="L37" s="226" t="s">
        <v>736</v>
      </c>
      <c r="M37" s="227">
        <v>3.7</v>
      </c>
      <c r="N37" s="227">
        <v>550</v>
      </c>
      <c r="O37" s="227" t="s">
        <v>737</v>
      </c>
      <c r="P37" s="228" t="s">
        <v>668</v>
      </c>
      <c r="Q37" s="227"/>
      <c r="R37" s="229" t="s">
        <v>670</v>
      </c>
    </row>
    <row r="38" spans="1:18" s="200" customFormat="1" ht="18" customHeight="1" thickBot="1">
      <c r="A38" s="188">
        <v>32</v>
      </c>
      <c r="B38" s="53" t="s">
        <v>629</v>
      </c>
      <c r="C38" s="53">
        <v>3000</v>
      </c>
      <c r="D38" s="190" t="s">
        <v>630</v>
      </c>
      <c r="E38" s="191"/>
      <c r="F38" s="191"/>
      <c r="G38" s="191"/>
      <c r="H38" s="192"/>
      <c r="I38" s="197"/>
      <c r="J38" s="197"/>
      <c r="L38" s="226" t="s">
        <v>738</v>
      </c>
      <c r="M38" s="227">
        <v>3.7</v>
      </c>
      <c r="N38" s="227">
        <v>480</v>
      </c>
      <c r="O38" s="227" t="s">
        <v>739</v>
      </c>
      <c r="P38" s="228" t="s">
        <v>668</v>
      </c>
      <c r="Q38" s="227"/>
      <c r="R38" s="229" t="s">
        <v>670</v>
      </c>
    </row>
    <row r="39" spans="1:18" s="200" customFormat="1" ht="18" customHeight="1" thickBot="1">
      <c r="A39" s="188">
        <v>33</v>
      </c>
      <c r="B39" s="53">
        <v>885272</v>
      </c>
      <c r="C39" s="53">
        <v>4000</v>
      </c>
      <c r="D39" s="190" t="s">
        <v>631</v>
      </c>
      <c r="E39" s="191"/>
      <c r="F39" s="191"/>
      <c r="G39" s="191"/>
      <c r="H39" s="192"/>
      <c r="I39" s="197"/>
      <c r="J39" s="197"/>
      <c r="L39" s="226" t="s">
        <v>740</v>
      </c>
      <c r="M39" s="227">
        <v>3.7</v>
      </c>
      <c r="N39" s="227">
        <v>460</v>
      </c>
      <c r="O39" s="227" t="s">
        <v>741</v>
      </c>
      <c r="P39" s="228" t="s">
        <v>668</v>
      </c>
      <c r="Q39" s="227"/>
      <c r="R39" s="229" t="s">
        <v>670</v>
      </c>
    </row>
    <row r="40" spans="1:18" s="200" customFormat="1" ht="18" customHeight="1" thickBot="1">
      <c r="A40" s="53">
        <v>34</v>
      </c>
      <c r="B40" s="59" t="s">
        <v>632</v>
      </c>
      <c r="C40" s="53">
        <v>5000</v>
      </c>
      <c r="D40" s="190" t="s">
        <v>633</v>
      </c>
      <c r="E40" s="191"/>
      <c r="F40" s="191"/>
      <c r="G40" s="191"/>
      <c r="H40" s="192"/>
      <c r="I40" s="205"/>
      <c r="J40" s="199"/>
      <c r="L40" s="226" t="s">
        <v>742</v>
      </c>
      <c r="M40" s="227">
        <v>3.7</v>
      </c>
      <c r="N40" s="227">
        <v>440</v>
      </c>
      <c r="O40" s="227" t="s">
        <v>743</v>
      </c>
      <c r="P40" s="228" t="s">
        <v>668</v>
      </c>
      <c r="Q40" s="227"/>
      <c r="R40" s="229" t="s">
        <v>670</v>
      </c>
    </row>
    <row r="41" spans="1:18" s="200" customFormat="1" ht="18" customHeight="1" thickBot="1">
      <c r="A41" s="188">
        <v>35</v>
      </c>
      <c r="B41" s="53" t="s">
        <v>634</v>
      </c>
      <c r="C41" s="53">
        <v>5000</v>
      </c>
      <c r="D41" s="190" t="s">
        <v>635</v>
      </c>
      <c r="E41" s="191"/>
      <c r="F41" s="191"/>
      <c r="G41" s="191"/>
      <c r="H41" s="192"/>
      <c r="I41" s="193"/>
      <c r="J41" s="194"/>
      <c r="L41" s="226" t="s">
        <v>744</v>
      </c>
      <c r="M41" s="227">
        <v>3.7</v>
      </c>
      <c r="N41" s="227">
        <v>420</v>
      </c>
      <c r="O41" s="227" t="s">
        <v>745</v>
      </c>
      <c r="P41" s="228" t="s">
        <v>668</v>
      </c>
      <c r="Q41" s="227"/>
      <c r="R41" s="229" t="s">
        <v>670</v>
      </c>
    </row>
    <row r="42" spans="1:18" s="200" customFormat="1" ht="18" customHeight="1" thickBot="1">
      <c r="A42" s="206">
        <v>36</v>
      </c>
      <c r="B42" s="207">
        <v>453233</v>
      </c>
      <c r="C42" s="207">
        <v>500</v>
      </c>
      <c r="D42" s="208" t="s">
        <v>636</v>
      </c>
      <c r="E42" s="209"/>
      <c r="F42" s="209"/>
      <c r="G42" s="209"/>
      <c r="H42" s="209"/>
      <c r="I42" s="198"/>
      <c r="J42" s="199"/>
      <c r="L42" s="226" t="s">
        <v>746</v>
      </c>
      <c r="M42" s="227">
        <v>3.7</v>
      </c>
      <c r="N42" s="227">
        <v>400</v>
      </c>
      <c r="O42" s="227" t="s">
        <v>747</v>
      </c>
      <c r="P42" s="228" t="s">
        <v>668</v>
      </c>
      <c r="Q42" s="227"/>
      <c r="R42" s="229" t="s">
        <v>670</v>
      </c>
    </row>
    <row r="43" spans="1:18" s="200" customFormat="1" ht="18" customHeight="1" thickBot="1">
      <c r="A43" s="206">
        <v>37</v>
      </c>
      <c r="B43" s="207">
        <v>653862</v>
      </c>
      <c r="C43" s="207">
        <v>1900</v>
      </c>
      <c r="D43" s="208" t="s">
        <v>637</v>
      </c>
      <c r="E43" s="209"/>
      <c r="F43" s="209"/>
      <c r="G43" s="209"/>
      <c r="H43" s="209"/>
      <c r="I43" s="198"/>
      <c r="J43" s="199"/>
      <c r="L43" s="226" t="s">
        <v>748</v>
      </c>
      <c r="M43" s="227">
        <v>3.7</v>
      </c>
      <c r="N43" s="227">
        <v>390</v>
      </c>
      <c r="O43" s="227" t="s">
        <v>749</v>
      </c>
      <c r="P43" s="228" t="s">
        <v>668</v>
      </c>
      <c r="Q43" s="227"/>
      <c r="R43" s="229" t="s">
        <v>670</v>
      </c>
    </row>
    <row r="44" spans="1:18" s="200" customFormat="1" ht="18" customHeight="1" thickBot="1">
      <c r="A44" s="206">
        <v>38</v>
      </c>
      <c r="B44" s="207">
        <v>555880</v>
      </c>
      <c r="C44" s="207">
        <v>3200</v>
      </c>
      <c r="D44" s="208" t="s">
        <v>638</v>
      </c>
      <c r="E44" s="209"/>
      <c r="F44" s="209"/>
      <c r="G44" s="209"/>
      <c r="H44" s="209"/>
      <c r="I44" s="198"/>
      <c r="J44" s="199"/>
      <c r="L44" s="226" t="s">
        <v>750</v>
      </c>
      <c r="M44" s="227">
        <v>3.7</v>
      </c>
      <c r="N44" s="227">
        <v>370</v>
      </c>
      <c r="O44" s="227" t="s">
        <v>751</v>
      </c>
      <c r="P44" s="228" t="s">
        <v>668</v>
      </c>
      <c r="Q44" s="227"/>
      <c r="R44" s="229" t="s">
        <v>670</v>
      </c>
    </row>
    <row r="45" spans="1:18" s="200" customFormat="1" ht="18" customHeight="1" thickBot="1">
      <c r="A45" s="206">
        <v>39</v>
      </c>
      <c r="B45" s="207">
        <v>705075</v>
      </c>
      <c r="C45" s="207">
        <v>3200</v>
      </c>
      <c r="D45" s="208" t="s">
        <v>639</v>
      </c>
      <c r="E45" s="209"/>
      <c r="F45" s="209"/>
      <c r="G45" s="209"/>
      <c r="H45" s="209"/>
      <c r="I45" s="198"/>
      <c r="J45" s="199"/>
      <c r="L45" s="226" t="s">
        <v>752</v>
      </c>
      <c r="M45" s="227">
        <v>3.7</v>
      </c>
      <c r="N45" s="227">
        <v>350</v>
      </c>
      <c r="O45" s="227" t="s">
        <v>753</v>
      </c>
      <c r="P45" s="228" t="s">
        <v>668</v>
      </c>
      <c r="Q45" s="227"/>
      <c r="R45" s="229" t="s">
        <v>670</v>
      </c>
    </row>
    <row r="46" spans="1:18" s="200" customFormat="1" ht="18" customHeight="1" thickBot="1">
      <c r="A46" s="206">
        <v>40</v>
      </c>
      <c r="B46" s="207">
        <v>756593</v>
      </c>
      <c r="C46" s="207">
        <v>5600</v>
      </c>
      <c r="D46" s="208" t="s">
        <v>640</v>
      </c>
      <c r="E46" s="209"/>
      <c r="F46" s="209"/>
      <c r="G46" s="209"/>
      <c r="H46" s="209"/>
      <c r="I46" s="198"/>
      <c r="J46" s="199"/>
      <c r="L46" s="226" t="s">
        <v>754</v>
      </c>
      <c r="M46" s="227">
        <v>3.7</v>
      </c>
      <c r="N46" s="227">
        <v>330</v>
      </c>
      <c r="O46" s="227" t="s">
        <v>755</v>
      </c>
      <c r="P46" s="228" t="s">
        <v>668</v>
      </c>
      <c r="Q46" s="227"/>
      <c r="R46" s="229" t="s">
        <v>670</v>
      </c>
    </row>
    <row r="47" spans="1:18" s="200" customFormat="1" ht="18" customHeight="1" thickBot="1">
      <c r="A47" s="206">
        <v>41</v>
      </c>
      <c r="B47" s="207">
        <v>556592</v>
      </c>
      <c r="C47" s="207">
        <v>4100</v>
      </c>
      <c r="D47" s="208" t="s">
        <v>641</v>
      </c>
      <c r="E47" s="209"/>
      <c r="F47" s="209"/>
      <c r="G47" s="209"/>
      <c r="H47" s="209"/>
      <c r="I47" s="198"/>
      <c r="J47" s="199"/>
      <c r="L47" s="226" t="s">
        <v>756</v>
      </c>
      <c r="M47" s="227">
        <v>3.7</v>
      </c>
      <c r="N47" s="227">
        <v>300</v>
      </c>
      <c r="O47" s="227" t="s">
        <v>757</v>
      </c>
      <c r="P47" s="228" t="s">
        <v>668</v>
      </c>
      <c r="Q47" s="227"/>
      <c r="R47" s="229" t="s">
        <v>670</v>
      </c>
    </row>
    <row r="48" spans="1:18" s="200" customFormat="1" ht="18" customHeight="1" thickBot="1">
      <c r="A48" s="206">
        <v>42</v>
      </c>
      <c r="B48" s="207">
        <v>706175</v>
      </c>
      <c r="C48" s="207">
        <v>4000</v>
      </c>
      <c r="D48" s="208" t="s">
        <v>642</v>
      </c>
      <c r="E48" s="209"/>
      <c r="F48" s="209"/>
      <c r="G48" s="209"/>
      <c r="H48" s="209"/>
      <c r="I48" s="198"/>
      <c r="J48" s="199"/>
      <c r="L48" s="226" t="s">
        <v>758</v>
      </c>
      <c r="M48" s="227">
        <v>3.7</v>
      </c>
      <c r="N48" s="227">
        <v>280</v>
      </c>
      <c r="O48" s="227" t="s">
        <v>759</v>
      </c>
      <c r="P48" s="228" t="s">
        <v>668</v>
      </c>
      <c r="Q48" s="227"/>
      <c r="R48" s="229" t="s">
        <v>670</v>
      </c>
    </row>
    <row r="49" spans="1:18" s="200" customFormat="1" ht="18" customHeight="1" thickBot="1">
      <c r="A49" s="206">
        <v>43</v>
      </c>
      <c r="B49" s="207">
        <v>5060123</v>
      </c>
      <c r="C49" s="207">
        <v>4800</v>
      </c>
      <c r="D49" s="210" t="s">
        <v>643</v>
      </c>
      <c r="E49" s="211"/>
      <c r="F49" s="211"/>
      <c r="G49" s="211"/>
      <c r="H49" s="211"/>
      <c r="I49" s="198"/>
      <c r="J49" s="199"/>
      <c r="L49" s="226" t="s">
        <v>760</v>
      </c>
      <c r="M49" s="227">
        <v>3.7</v>
      </c>
      <c r="N49" s="227">
        <v>260</v>
      </c>
      <c r="O49" s="227" t="s">
        <v>761</v>
      </c>
      <c r="P49" s="228" t="s">
        <v>668</v>
      </c>
      <c r="Q49" s="227"/>
      <c r="R49" s="229" t="s">
        <v>670</v>
      </c>
    </row>
    <row r="50" spans="1:18" s="200" customFormat="1" ht="18" customHeight="1" thickBot="1">
      <c r="A50" s="206">
        <v>44</v>
      </c>
      <c r="B50" s="207">
        <v>5866125</v>
      </c>
      <c r="C50" s="207">
        <v>6000</v>
      </c>
      <c r="D50" s="210" t="s">
        <v>644</v>
      </c>
      <c r="E50" s="211"/>
      <c r="F50" s="211"/>
      <c r="G50" s="211"/>
      <c r="H50" s="211"/>
      <c r="I50" s="198"/>
      <c r="J50" s="199"/>
      <c r="L50" s="226" t="s">
        <v>762</v>
      </c>
      <c r="M50" s="227">
        <v>3.7</v>
      </c>
      <c r="N50" s="227">
        <v>240</v>
      </c>
      <c r="O50" s="227" t="s">
        <v>763</v>
      </c>
      <c r="P50" s="228" t="s">
        <v>668</v>
      </c>
      <c r="Q50" s="227"/>
      <c r="R50" s="229" t="s">
        <v>670</v>
      </c>
    </row>
    <row r="51" spans="1:18" s="200" customFormat="1" ht="18" customHeight="1" thickBot="1">
      <c r="A51" s="206">
        <v>45</v>
      </c>
      <c r="B51" s="207">
        <v>506595</v>
      </c>
      <c r="C51" s="207">
        <v>4000</v>
      </c>
      <c r="D51" s="210" t="s">
        <v>645</v>
      </c>
      <c r="E51" s="211"/>
      <c r="F51" s="211"/>
      <c r="G51" s="211"/>
      <c r="H51" s="211"/>
      <c r="I51" s="198"/>
      <c r="J51" s="199"/>
      <c r="L51" s="226" t="s">
        <v>764</v>
      </c>
      <c r="M51" s="227">
        <v>3.7</v>
      </c>
      <c r="N51" s="227">
        <v>220</v>
      </c>
      <c r="O51" s="227" t="s">
        <v>765</v>
      </c>
      <c r="P51" s="228" t="s">
        <v>668</v>
      </c>
      <c r="Q51" s="227"/>
      <c r="R51" s="229" t="s">
        <v>670</v>
      </c>
    </row>
    <row r="52" spans="1:18" s="200" customFormat="1" ht="18" customHeight="1" thickBot="1">
      <c r="A52" s="206">
        <v>46</v>
      </c>
      <c r="B52" s="207">
        <v>656595</v>
      </c>
      <c r="C52" s="207">
        <v>4500</v>
      </c>
      <c r="D52" s="210" t="s">
        <v>646</v>
      </c>
      <c r="E52" s="211"/>
      <c r="F52" s="211"/>
      <c r="G52" s="211"/>
      <c r="H52" s="211"/>
      <c r="I52" s="198"/>
      <c r="J52" s="199"/>
      <c r="L52" s="226" t="s">
        <v>766</v>
      </c>
      <c r="M52" s="227">
        <v>3.7</v>
      </c>
      <c r="N52" s="227">
        <v>200</v>
      </c>
      <c r="O52" s="227" t="s">
        <v>767</v>
      </c>
      <c r="P52" s="228" t="s">
        <v>668</v>
      </c>
      <c r="Q52" s="227"/>
      <c r="R52" s="229" t="s">
        <v>670</v>
      </c>
    </row>
    <row r="53" spans="1:18" s="200" customFormat="1" ht="18" customHeight="1" thickBot="1">
      <c r="A53" s="206">
        <v>47</v>
      </c>
      <c r="B53" s="207">
        <v>6570108</v>
      </c>
      <c r="C53" s="207">
        <v>6000</v>
      </c>
      <c r="D53" s="210" t="s">
        <v>647</v>
      </c>
      <c r="E53" s="211"/>
      <c r="F53" s="211"/>
      <c r="G53" s="211"/>
      <c r="H53" s="211"/>
      <c r="I53" s="198"/>
      <c r="J53" s="199"/>
      <c r="L53" s="226" t="s">
        <v>768</v>
      </c>
      <c r="M53" s="227">
        <v>3.7</v>
      </c>
      <c r="N53" s="227">
        <v>190</v>
      </c>
      <c r="O53" s="227" t="s">
        <v>769</v>
      </c>
      <c r="P53" s="228" t="s">
        <v>668</v>
      </c>
      <c r="Q53" s="227"/>
      <c r="R53" s="229" t="s">
        <v>670</v>
      </c>
    </row>
    <row r="54" spans="1:18" s="200" customFormat="1" ht="18" customHeight="1" thickBot="1">
      <c r="A54" s="206">
        <v>48</v>
      </c>
      <c r="B54" s="207">
        <v>527095</v>
      </c>
      <c r="C54" s="207">
        <v>4500</v>
      </c>
      <c r="D54" s="210" t="s">
        <v>648</v>
      </c>
      <c r="E54" s="211"/>
      <c r="F54" s="211"/>
      <c r="G54" s="211"/>
      <c r="H54" s="211"/>
      <c r="I54" s="198"/>
      <c r="J54" s="199"/>
      <c r="L54" s="226" t="s">
        <v>770</v>
      </c>
      <c r="M54" s="227">
        <v>3.7</v>
      </c>
      <c r="N54" s="227">
        <v>170</v>
      </c>
      <c r="O54" s="227" t="s">
        <v>771</v>
      </c>
      <c r="P54" s="228" t="s">
        <v>668</v>
      </c>
      <c r="Q54" s="227"/>
      <c r="R54" s="229" t="s">
        <v>670</v>
      </c>
    </row>
    <row r="55" spans="1:18" s="200" customFormat="1" ht="18" customHeight="1" thickBot="1">
      <c r="A55" s="206">
        <v>49</v>
      </c>
      <c r="B55" s="207">
        <v>765685</v>
      </c>
      <c r="C55" s="207">
        <v>4500</v>
      </c>
      <c r="D55" s="210" t="s">
        <v>649</v>
      </c>
      <c r="E55" s="211"/>
      <c r="F55" s="211"/>
      <c r="G55" s="211"/>
      <c r="H55" s="211"/>
      <c r="I55" s="197"/>
      <c r="J55" s="197"/>
      <c r="L55" s="226" t="s">
        <v>772</v>
      </c>
      <c r="M55" s="227">
        <v>3.7</v>
      </c>
      <c r="N55" s="227">
        <v>150</v>
      </c>
      <c r="O55" s="227" t="s">
        <v>773</v>
      </c>
      <c r="P55" s="228" t="s">
        <v>668</v>
      </c>
      <c r="Q55" s="227"/>
      <c r="R55" s="229" t="s">
        <v>670</v>
      </c>
    </row>
    <row r="56" spans="1:18" s="200" customFormat="1" ht="18.75" customHeight="1" thickBot="1">
      <c r="A56" s="206">
        <v>50</v>
      </c>
      <c r="B56" s="207">
        <v>103862</v>
      </c>
      <c r="C56" s="207">
        <v>3000</v>
      </c>
      <c r="D56" s="210" t="s">
        <v>650</v>
      </c>
      <c r="E56" s="211"/>
      <c r="F56" s="211"/>
      <c r="G56" s="211"/>
      <c r="H56" s="211"/>
      <c r="I56" s="197"/>
      <c r="J56" s="197"/>
      <c r="L56" s="226" t="s">
        <v>774</v>
      </c>
      <c r="M56" s="227">
        <v>3.7</v>
      </c>
      <c r="N56" s="227">
        <v>130</v>
      </c>
      <c r="O56" s="227" t="s">
        <v>775</v>
      </c>
      <c r="P56" s="228" t="s">
        <v>668</v>
      </c>
      <c r="Q56" s="227"/>
      <c r="R56" s="229" t="s">
        <v>670</v>
      </c>
    </row>
    <row r="57" spans="1:18" s="200" customFormat="1" ht="18.75" customHeight="1" thickBot="1">
      <c r="A57" s="188"/>
      <c r="B57" s="59"/>
      <c r="C57" s="53"/>
      <c r="D57" s="212"/>
      <c r="E57" s="213"/>
      <c r="F57" s="213"/>
      <c r="G57" s="213"/>
      <c r="H57" s="214"/>
      <c r="I57" s="205"/>
      <c r="J57" s="205"/>
      <c r="L57" s="226" t="s">
        <v>776</v>
      </c>
      <c r="M57" s="227">
        <v>3.7</v>
      </c>
      <c r="N57" s="227">
        <v>100</v>
      </c>
      <c r="O57" s="227" t="s">
        <v>777</v>
      </c>
      <c r="P57" s="228" t="s">
        <v>668</v>
      </c>
      <c r="Q57" s="227"/>
      <c r="R57" s="229" t="s">
        <v>670</v>
      </c>
    </row>
    <row r="58" spans="1:18" s="200" customFormat="1" ht="18.75" customHeight="1" thickBot="1">
      <c r="A58" s="188"/>
      <c r="B58" s="53"/>
      <c r="C58" s="53"/>
      <c r="D58" s="190"/>
      <c r="E58" s="191"/>
      <c r="F58" s="191"/>
      <c r="G58" s="191"/>
      <c r="H58" s="192"/>
      <c r="I58" s="197"/>
      <c r="J58" s="197"/>
      <c r="L58" s="226" t="s">
        <v>778</v>
      </c>
      <c r="M58" s="227">
        <v>3.7</v>
      </c>
      <c r="N58" s="227">
        <v>90</v>
      </c>
      <c r="O58" s="227" t="s">
        <v>779</v>
      </c>
      <c r="P58" s="228" t="s">
        <v>668</v>
      </c>
      <c r="Q58" s="227"/>
      <c r="R58" s="229" t="s">
        <v>670</v>
      </c>
    </row>
    <row r="59" spans="1:18" s="200" customFormat="1" ht="18.75" customHeight="1" thickBot="1">
      <c r="A59" s="188"/>
      <c r="B59" s="53"/>
      <c r="C59" s="53"/>
      <c r="D59" s="190"/>
      <c r="E59" s="191"/>
      <c r="F59" s="191"/>
      <c r="G59" s="191"/>
      <c r="H59" s="192"/>
      <c r="I59" s="197"/>
      <c r="J59" s="197"/>
      <c r="L59" s="226" t="s">
        <v>780</v>
      </c>
      <c r="M59" s="227">
        <v>3.7</v>
      </c>
      <c r="N59" s="227">
        <v>80</v>
      </c>
      <c r="O59" s="227" t="s">
        <v>781</v>
      </c>
      <c r="P59" s="228" t="s">
        <v>668</v>
      </c>
      <c r="Q59" s="227"/>
      <c r="R59" s="229" t="s">
        <v>670</v>
      </c>
    </row>
    <row r="60" spans="1:18" s="195" customFormat="1" ht="17.25" customHeight="1" thickBot="1">
      <c r="A60" s="188"/>
      <c r="B60" s="53"/>
      <c r="C60" s="53"/>
      <c r="D60" s="190"/>
      <c r="E60" s="191"/>
      <c r="F60" s="191"/>
      <c r="G60" s="191"/>
      <c r="H60" s="192"/>
      <c r="I60" s="197"/>
      <c r="J60" s="197"/>
      <c r="L60" s="226" t="s">
        <v>782</v>
      </c>
      <c r="M60" s="227">
        <v>3.7</v>
      </c>
      <c r="N60" s="227">
        <v>70</v>
      </c>
      <c r="O60" s="227" t="s">
        <v>783</v>
      </c>
      <c r="P60" s="228" t="s">
        <v>668</v>
      </c>
      <c r="Q60" s="227"/>
      <c r="R60" s="229" t="s">
        <v>670</v>
      </c>
    </row>
    <row r="61" spans="1:18" s="195" customFormat="1" ht="17.25" customHeight="1" thickBot="1">
      <c r="A61" s="53"/>
      <c r="B61" s="59"/>
      <c r="C61" s="53"/>
      <c r="D61" s="190"/>
      <c r="E61" s="191"/>
      <c r="F61" s="191"/>
      <c r="G61" s="191"/>
      <c r="H61" s="192"/>
      <c r="I61" s="205"/>
      <c r="J61" s="199"/>
      <c r="L61" s="226" t="s">
        <v>784</v>
      </c>
      <c r="M61" s="227">
        <v>3.7</v>
      </c>
      <c r="N61" s="227">
        <v>50</v>
      </c>
      <c r="O61" s="227" t="s">
        <v>785</v>
      </c>
      <c r="P61" s="228" t="s">
        <v>668</v>
      </c>
      <c r="Q61" s="227"/>
      <c r="R61" s="229" t="s">
        <v>670</v>
      </c>
    </row>
    <row r="62" spans="1:18" s="200" customFormat="1" ht="18.75" customHeight="1" thickBot="1">
      <c r="A62" s="188"/>
      <c r="B62" s="53"/>
      <c r="C62" s="53"/>
      <c r="D62" s="190"/>
      <c r="E62" s="191"/>
      <c r="F62" s="191"/>
      <c r="G62" s="191"/>
      <c r="H62" s="192"/>
      <c r="I62" s="193"/>
      <c r="J62" s="194"/>
      <c r="L62" s="226" t="s">
        <v>786</v>
      </c>
      <c r="M62" s="227">
        <v>3.7</v>
      </c>
      <c r="N62" s="227">
        <v>30</v>
      </c>
      <c r="O62" s="227" t="s">
        <v>787</v>
      </c>
      <c r="P62" s="228" t="s">
        <v>668</v>
      </c>
      <c r="Q62" s="227" t="s">
        <v>788</v>
      </c>
      <c r="R62" s="229" t="s">
        <v>670</v>
      </c>
    </row>
    <row r="63" spans="1:18" ht="54" customHeight="1">
      <c r="A63" s="215" t="s">
        <v>651</v>
      </c>
      <c r="B63" s="216"/>
      <c r="C63" s="216"/>
      <c r="D63" s="216"/>
      <c r="E63" s="216"/>
      <c r="F63" s="216"/>
      <c r="G63" s="216"/>
      <c r="H63" s="216"/>
      <c r="I63" s="216"/>
      <c r="J63" s="217"/>
      <c r="L63" s="224" t="s">
        <v>789</v>
      </c>
      <c r="M63" s="230">
        <v>3.7</v>
      </c>
      <c r="N63" s="230">
        <v>25</v>
      </c>
      <c r="O63" s="230" t="s">
        <v>787</v>
      </c>
      <c r="P63" s="232" t="s">
        <v>668</v>
      </c>
      <c r="Q63" s="230" t="s">
        <v>788</v>
      </c>
      <c r="R63" s="232" t="s">
        <v>670</v>
      </c>
    </row>
    <row r="64" spans="1:18" ht="27.75" customHeight="1" thickBot="1">
      <c r="A64" s="218" t="s">
        <v>652</v>
      </c>
      <c r="B64" s="219"/>
      <c r="C64" s="220"/>
      <c r="D64" s="218" t="s">
        <v>653</v>
      </c>
      <c r="E64" s="221"/>
      <c r="F64" s="218"/>
      <c r="G64" s="221"/>
      <c r="H64" s="220" t="s">
        <v>654</v>
      </c>
      <c r="I64" s="218" t="s">
        <v>655</v>
      </c>
      <c r="J64" s="219"/>
      <c r="L64" s="225" t="s">
        <v>790</v>
      </c>
      <c r="M64" s="231"/>
      <c r="N64" s="231"/>
      <c r="O64" s="231"/>
      <c r="P64" s="233"/>
      <c r="Q64" s="231"/>
      <c r="R64" s="233"/>
    </row>
    <row r="65" spans="12:18" ht="16.5">
      <c r="L65" s="234" t="s">
        <v>791</v>
      </c>
      <c r="M65" s="235"/>
      <c r="N65" s="235"/>
      <c r="O65" s="235"/>
      <c r="P65" s="235"/>
      <c r="Q65" s="235"/>
      <c r="R65" s="236"/>
    </row>
    <row r="66" spans="12:18" ht="16.5">
      <c r="L66" s="237" t="s">
        <v>792</v>
      </c>
      <c r="M66" s="238"/>
      <c r="N66" s="238"/>
      <c r="O66" s="238"/>
      <c r="P66" s="238"/>
      <c r="Q66" s="238"/>
      <c r="R66" s="239"/>
    </row>
    <row r="67" spans="12:18" ht="16.5">
      <c r="L67" s="240" t="s">
        <v>793</v>
      </c>
      <c r="M67" s="241"/>
      <c r="N67" s="241"/>
      <c r="O67" s="241"/>
      <c r="P67" s="241"/>
      <c r="Q67" s="241"/>
      <c r="R67" s="242"/>
    </row>
    <row r="68" spans="12:18" ht="17.25" thickBot="1">
      <c r="L68" s="243" t="s">
        <v>794</v>
      </c>
      <c r="M68" s="244"/>
      <c r="N68" s="244"/>
      <c r="O68" s="244"/>
      <c r="P68" s="244"/>
      <c r="Q68" s="244"/>
      <c r="R68" s="245"/>
    </row>
    <row r="69" ht="16.5">
      <c r="L69" s="246"/>
    </row>
  </sheetData>
  <sheetProtection/>
  <mergeCells count="111">
    <mergeCell ref="L65:R65"/>
    <mergeCell ref="L66:R66"/>
    <mergeCell ref="L67:R67"/>
    <mergeCell ref="L68:R68"/>
    <mergeCell ref="O2:O3"/>
    <mergeCell ref="P2:P3"/>
    <mergeCell ref="Q2:Q3"/>
    <mergeCell ref="R2:R3"/>
    <mergeCell ref="M63:M64"/>
    <mergeCell ref="N63:N64"/>
    <mergeCell ref="O63:O64"/>
    <mergeCell ref="P63:P64"/>
    <mergeCell ref="Q63:Q64"/>
    <mergeCell ref="R63:R64"/>
    <mergeCell ref="A64:B64"/>
    <mergeCell ref="D64:E64"/>
    <mergeCell ref="F64:G64"/>
    <mergeCell ref="I64:J64"/>
    <mergeCell ref="M2:M3"/>
    <mergeCell ref="N2:N3"/>
    <mergeCell ref="D60:H60"/>
    <mergeCell ref="I60:J60"/>
    <mergeCell ref="D61:H61"/>
    <mergeCell ref="D62:H62"/>
    <mergeCell ref="I62:J62"/>
    <mergeCell ref="A63:J63"/>
    <mergeCell ref="I55:J55"/>
    <mergeCell ref="I56:J56"/>
    <mergeCell ref="D58:H58"/>
    <mergeCell ref="I58:J58"/>
    <mergeCell ref="D59:H59"/>
    <mergeCell ref="I59:J59"/>
    <mergeCell ref="D43:H43"/>
    <mergeCell ref="D44:H44"/>
    <mergeCell ref="D45:H45"/>
    <mergeCell ref="D46:H46"/>
    <mergeCell ref="D47:H47"/>
    <mergeCell ref="D48:H48"/>
    <mergeCell ref="D39:H39"/>
    <mergeCell ref="I39:J39"/>
    <mergeCell ref="D40:H40"/>
    <mergeCell ref="D41:H41"/>
    <mergeCell ref="I41:J41"/>
    <mergeCell ref="D42:H42"/>
    <mergeCell ref="D35:H35"/>
    <mergeCell ref="I35:J35"/>
    <mergeCell ref="D36:H36"/>
    <mergeCell ref="I36:J36"/>
    <mergeCell ref="D37:H37"/>
    <mergeCell ref="D38:H38"/>
    <mergeCell ref="I38:J38"/>
    <mergeCell ref="D31:H31"/>
    <mergeCell ref="I31:J31"/>
    <mergeCell ref="D32:H32"/>
    <mergeCell ref="I32:J32"/>
    <mergeCell ref="D33:H33"/>
    <mergeCell ref="D34:H34"/>
    <mergeCell ref="D28:H28"/>
    <mergeCell ref="I28:J28"/>
    <mergeCell ref="D29:H29"/>
    <mergeCell ref="I29:J29"/>
    <mergeCell ref="D30:H30"/>
    <mergeCell ref="I30:J30"/>
    <mergeCell ref="D25:H25"/>
    <mergeCell ref="I25:J25"/>
    <mergeCell ref="D26:H26"/>
    <mergeCell ref="I26:J26"/>
    <mergeCell ref="D27:H27"/>
    <mergeCell ref="I27:J27"/>
    <mergeCell ref="D21:H21"/>
    <mergeCell ref="D22:H22"/>
    <mergeCell ref="I22:J22"/>
    <mergeCell ref="D23:H23"/>
    <mergeCell ref="I23:J23"/>
    <mergeCell ref="D24:H24"/>
    <mergeCell ref="D17:H17"/>
    <mergeCell ref="I17:J17"/>
    <mergeCell ref="D18:H18"/>
    <mergeCell ref="I18:J18"/>
    <mergeCell ref="D19:H19"/>
    <mergeCell ref="D20:H20"/>
    <mergeCell ref="D13:H13"/>
    <mergeCell ref="D14:H14"/>
    <mergeCell ref="I14:J14"/>
    <mergeCell ref="D15:H15"/>
    <mergeCell ref="D16:H16"/>
    <mergeCell ref="I16:J16"/>
    <mergeCell ref="D10:H10"/>
    <mergeCell ref="I10:J10"/>
    <mergeCell ref="D11:H11"/>
    <mergeCell ref="I11:J11"/>
    <mergeCell ref="D12:H12"/>
    <mergeCell ref="I12:J12"/>
    <mergeCell ref="D7:H7"/>
    <mergeCell ref="I7:J7"/>
    <mergeCell ref="D8:H8"/>
    <mergeCell ref="I8:J8"/>
    <mergeCell ref="D9:H9"/>
    <mergeCell ref="I9:J9"/>
    <mergeCell ref="A5:A6"/>
    <mergeCell ref="B5:B6"/>
    <mergeCell ref="C5:C6"/>
    <mergeCell ref="D5:H5"/>
    <mergeCell ref="I5:J6"/>
    <mergeCell ref="D6:H6"/>
    <mergeCell ref="A1:B3"/>
    <mergeCell ref="C1:H3"/>
    <mergeCell ref="I1:J1"/>
    <mergeCell ref="I2:J2"/>
    <mergeCell ref="I3:J3"/>
    <mergeCell ref="A4:J4"/>
  </mergeCells>
  <conditionalFormatting sqref="C42:C53 C37 C22:C25 C7:C20 C29:C34">
    <cfRule type="cellIs" priority="1" dxfId="2" operator="greaterThan" stopIfTrue="1">
      <formula>5000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Men</cp:lastModifiedBy>
  <cp:lastPrinted>2010-06-02T05:05:37Z</cp:lastPrinted>
  <dcterms:created xsi:type="dcterms:W3CDTF">2004-01-26T15:56:44Z</dcterms:created>
  <dcterms:modified xsi:type="dcterms:W3CDTF">2023-02-16T02:34:17Z</dcterms:modified>
  <cp:category/>
  <cp:version/>
  <cp:contentType/>
  <cp:contentStatus/>
</cp:coreProperties>
</file>